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CANTIDADES" sheetId="1" r:id="rId1"/>
    <sheet name="PRES-OFICI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<sst xmlns="http://schemas.openxmlformats.org/spreadsheetml/2006/main" count="379" uniqueCount="128">
  <si>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</si>
  <si>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</si>
  <si>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</si>
  <si>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</si>
  <si>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CANTIDADES Y PRESUPUESTO OFICIAL DE LA OBRA CIVIL PARA LA ADECUACION DE BATERIAS SANITARIAS</t>
  </si>
  <si>
    <t>DEL AREA DE PISCINAS DEL CENTRO DEPORTIVO UNIVERSITARIO - CDU  DE LA UNIVERSIDAD DEL CAUCA</t>
  </si>
  <si>
    <t>PRIMERA ETAPA</t>
  </si>
  <si>
    <t>Octubre de 2006</t>
  </si>
  <si>
    <t>No.</t>
  </si>
  <si>
    <t>DESCRIPCION</t>
  </si>
  <si>
    <t>UNID.</t>
  </si>
  <si>
    <t>CANT.</t>
  </si>
  <si>
    <t>VR. UNITARIO</t>
  </si>
  <si>
    <t>VR. TOTAL</t>
  </si>
  <si>
    <t>I</t>
  </si>
  <si>
    <t>DESMONTES Y DEMOLICIONES</t>
  </si>
  <si>
    <t>1.1.</t>
  </si>
  <si>
    <t>Desmonte de puerta y marco en lámina</t>
  </si>
  <si>
    <t>a. Dimensiones 1.00 x 2.10</t>
  </si>
  <si>
    <t>b. Dimensiones 0.70 x 2.10</t>
  </si>
  <si>
    <t>Desmonte de ventana y reja en lamina</t>
  </si>
  <si>
    <t>a. Dimensiones 0,80 x 3,80</t>
  </si>
  <si>
    <t>UND</t>
  </si>
  <si>
    <t>b. Dimensiones 0,80 x 3,10</t>
  </si>
  <si>
    <t>c. Dimensiones 0,80 x 4,20</t>
  </si>
  <si>
    <t>d. Dimensiones 0,80 x 2,80</t>
  </si>
  <si>
    <t>e. Dimensiones 0,50 x 1,50</t>
  </si>
  <si>
    <t>Desmonte de aparatos sanitarios.</t>
  </si>
  <si>
    <t>UNID</t>
  </si>
  <si>
    <t>Desmonte de orinales</t>
  </si>
  <si>
    <t>Desmonte y sellamiento de instalaciones hidráulicas existentes, incluye accesorios de PVC necesarios para su taponamiento</t>
  </si>
  <si>
    <t>GLOB</t>
  </si>
  <si>
    <t>Desmonte de redes sanitarias existentes, incluye regateo de pisos primarios</t>
  </si>
  <si>
    <t xml:space="preserve">Desmonte de cubierta exterior en lamina galvanizada  y estructura metalica. </t>
  </si>
  <si>
    <t xml:space="preserve">Desmonte de cubierta de estructura metalica y teja de asbesto cemento. </t>
  </si>
  <si>
    <t>M2</t>
  </si>
  <si>
    <t xml:space="preserve">Demolicion de poceta lavamanos en concreto, granito pulido, incluye retiro y bote de escombros. Dimensiones 0,60 x 2,80 x 0,40 mts. </t>
  </si>
  <si>
    <t>ML</t>
  </si>
  <si>
    <t>Demolición de muros en soga  enchapado, incluye retiro y bote de escombros.</t>
  </si>
  <si>
    <t>Demolición de enchape ceramico, incluye demolición del repello,  retiro y bote de escombros.</t>
  </si>
  <si>
    <t>Demolición de banca de vestier en concreto, incluye retiro y bote de escombros. Dimensiones 0,80 x 2,40, e= 0,08 mts.</t>
  </si>
  <si>
    <t>Demolición de piso en  cerámica, incluye demolición de mortero de nivelación, retiro y bote de escombros.</t>
  </si>
  <si>
    <t>Demolición de alfagías existentes en concreto, incluye retiro y bote de escombros</t>
  </si>
  <si>
    <t>Demolición  de guardaescoba existente, incluye retiro y bote de escombros</t>
  </si>
  <si>
    <t>SUBTOTAL</t>
  </si>
  <si>
    <t>II</t>
  </si>
  <si>
    <t>PRELIMINARES</t>
  </si>
  <si>
    <t>Localizacion y Replanteo</t>
  </si>
  <si>
    <t>III</t>
  </si>
  <si>
    <t>CONCRETOS</t>
  </si>
  <si>
    <t>Construccion viga de cimentacion en concreto 21 mpa, dimensiones 0.20 x 0.25, 4 hierros No. 4, estribos No. 3 cada 0.15</t>
  </si>
  <si>
    <t>M3</t>
  </si>
  <si>
    <t>Construccion columnetas en concreto de 21 mpa, dimensiones 0.15 x 0.25, 6 hierros No. 3;  estribos No. 3 cada 0.15</t>
  </si>
  <si>
    <t>Construccion vigas de amarre de 21 mpa, dimensiones 0.15 x 0.20, 4 hierros No. 3;  estribos No. 2 cada 0.15</t>
  </si>
  <si>
    <t xml:space="preserve">Acero de refuerzo </t>
  </si>
  <si>
    <t>KG</t>
  </si>
  <si>
    <t>IV</t>
  </si>
  <si>
    <t>PISOS BASES</t>
  </si>
  <si>
    <t>Construccion de piso primario en concreto 21 mpa, espesor = 0,10, en sitios afectados por el levantamiento de la tubería</t>
  </si>
  <si>
    <t>V</t>
  </si>
  <si>
    <t>MAMPOSTERIA Y REPELLOS</t>
  </si>
  <si>
    <t>Construcción de muro en ladrillo  común soga, mortero de pega 1:3</t>
  </si>
  <si>
    <t>Repello mortero 1:3 para muros, e. promedio= 0.03</t>
  </si>
  <si>
    <t>Construcción de mesones en concreto de 21 mpa, con triturado 1/2",  para lavamanos, acabado en granito pulido de 2.00 x 0.60, e= 0.07, incluye armado y figurado acero de refuerzo 3/8" en ambos sentidos cada 0.10 y salpicadero en media caña h= 0.10, carteras laterales y dilataciones en bronce</t>
  </si>
  <si>
    <t>Construcción de alfagía en concreto, ancho 0.35, h=0.10, incluye armado y figurado de acero de refuerzo diámetro 3/8", 3 longitudinales y estribo  de 3/8" cada 0.15, según diseño</t>
  </si>
  <si>
    <t>VI</t>
  </si>
  <si>
    <t>ENCHAPES Y PISOS</t>
  </si>
  <si>
    <t>Suministro e instalación de pisos en  cerámica para baños de 0.20 x 0.20 antideslizante primera calidad. , incluye mortero de nivelación 1:4, e = 0.04</t>
  </si>
  <si>
    <t>Suministro e instalación de enchape de pared en cerámica  de 0.20 X 0.20 mts para muros primera calidad,  instalado con pegacor</t>
  </si>
  <si>
    <t>VII</t>
  </si>
  <si>
    <t>INSTALACIONES HIDRAULICAS Y SANITARIAS</t>
  </si>
  <si>
    <t>7.1.</t>
  </si>
  <si>
    <t>Instalación tubería sanitaria PVC de 4", incluye excavación y demolición de piso acabado y primario, incluye accesorios e insumos para instalación</t>
  </si>
  <si>
    <t>Acometida hidráulica PVC de 1/2", RDE 13.5 mm, incluye accesorios e insumos para instalación, excavación y demolición de piso acabado y primario</t>
  </si>
  <si>
    <t>Construcción de cajas de inspección de 0.50 x 0.50 en  concreto, con cañuela y tapa en concreto reforzado, con varilla No. 3 cada 0.10</t>
  </si>
  <si>
    <t>Puntos sanitarios de 4", incluye accesorios hasta punto de conexión, longitud promedio 2.50 mts</t>
  </si>
  <si>
    <t>Puntos sanitarios de 2", incluye accesorios hasta punto de conexión, longitud promedio 2.50 mts</t>
  </si>
  <si>
    <t>Puntos hidráulicos de 1/2" tubería PVC RDE 21, incluye accesorios galvanizados en la salida</t>
  </si>
  <si>
    <t>Suministro e instalación de llaves de paso 1/2" Red White, con su respectiva tapa de registro plástica de PVC  15x15 cmts. y accesorios</t>
  </si>
  <si>
    <t>Suministro e instalación de bajantes de aguas lluvias diámetro 3", incluye accesorios para su instalación hasta cajas existentes</t>
  </si>
  <si>
    <t>VIII</t>
  </si>
  <si>
    <t>INSTALACIONES ELECTRICAS</t>
  </si>
  <si>
    <t>Salidas de iluminación, incluye regateo, instalación de tubería eléctrica PVC, cableado, cajas de salida metálicas e interruptor</t>
  </si>
  <si>
    <t>Salidas para tomacorrientes incluye regateo, instalación de tubería eléctrica PVC, cableado, cajas de salida metálicas y toma Levinton</t>
  </si>
  <si>
    <t>Suministro e instalación de lámparas de incrustar con marco 60 x 60 en acrílico prismático, cuatro tubos T8-17W, color 41, balasto electrónico 120 V, con aleta. Ref. ITLX-IMP2X2/4T81741/E1</t>
  </si>
  <si>
    <t>IX</t>
  </si>
  <si>
    <t>CARPINTERIA METALICA</t>
  </si>
  <si>
    <t>Suministro e instalación de puerta, aluminio, una nave, marcos en canal de 3" x 1" con aleta, naves tubulares de 3" x 1 1/2" T-103 y 1 1/2" x 1 1/2" T-87 , enchape F-06 para toda la nave, bisagras de aluminio (03)  y cerradura de seguridad, aluminio anodizado negro</t>
  </si>
  <si>
    <t>a. Dimensiones 1,10 x 2.10</t>
  </si>
  <si>
    <t>Suministro e instalación de ventana, en aluminio, celosía movil con persiana de 10 cms y vidrio grabado,  aluminio  anodizado negro, altura de ventana 0.50</t>
  </si>
  <si>
    <t>Suministro e instalación de ventana, en aluminio, celosía movil con persiana de 10 cms y vidrio grabado,  aluminio  anodizado negro, altura de ventana 1.00</t>
  </si>
  <si>
    <t>Suministro e instalación de ventana, en aluminio, corredizas, configuración 0-X Ref. 744, cierre duming una cara, vidrio cristal flotado claro 4 mm, aluminio anodizado negro, con rejilla de seguridad en platina P-18 con separación 0.11 entres ejes;  dimensiones 1.20 x 1.70</t>
  </si>
  <si>
    <t>X</t>
  </si>
  <si>
    <t>APARATOS SANITARIOS</t>
  </si>
  <si>
    <t>Suministro e instalación sanitarios Corona Linea Estilo completo ref. 30535 color 100 blanco.</t>
  </si>
  <si>
    <t>Suministro e instalación de lavamanos Corona Línea Estilo de sobreponer ref. 07259 color 100 blanco, con llave grival automática cromo mesa Ref. 71100</t>
  </si>
  <si>
    <t>Suministro e instalación de ducha sencilla galaxia  Ref.50430, incluye registro</t>
  </si>
  <si>
    <t>Suministro e instalación de orinales institucional Corona, mediano, color 100 blanco, incluye grifería grival orinal automática cromo Ref. 71300</t>
  </si>
  <si>
    <t>Suministro e instalación de rejilla de piso 3" metálica, con sosco 2"</t>
  </si>
  <si>
    <t>XI</t>
  </si>
  <si>
    <t>PINTURAS</t>
  </si>
  <si>
    <t>Estuco para muros nuevos</t>
  </si>
  <si>
    <t>Pintura interior en viniltex a 3 manos, incluye resanes y estuco en partes afectadas</t>
  </si>
  <si>
    <t>Pintura exterior a dos manos en pintura Koraza, incluye resanes y estuco en partes afectadas</t>
  </si>
  <si>
    <t>XII</t>
  </si>
  <si>
    <t xml:space="preserve"> CIELOS FALSOS</t>
  </si>
  <si>
    <t>Suministro e instalación de cielo raso modular en láminas  de fibra mineral Armstrong 0.60 x 0.60 x 5/8", borde recedido sobre perfilería americana de ensamble automático color blanco, textura en fisura no direccionales.</t>
  </si>
  <si>
    <t>XIII</t>
  </si>
  <si>
    <t>CUBIERTA</t>
  </si>
  <si>
    <t xml:space="preserve">Adaptación e instalación de cerchas existentes, reutilizando el eternit que se encuentra en buen estado </t>
  </si>
  <si>
    <t>Construcción de pérgolas en aluminio, con cubierta en policarbonato</t>
  </si>
  <si>
    <t>Suministro e instalación de canal en lámina calibre 22 de dimensiones según diseño</t>
  </si>
  <si>
    <t>XIV</t>
  </si>
  <si>
    <t>VARIOS</t>
  </si>
  <si>
    <t>Construcción de bancas en concreto de 0.60 de ancho revestida en granito pulido, soportes en machones de ladrillo soga debidamente repellados, estucados y pintados</t>
  </si>
  <si>
    <t>Aseo general</t>
  </si>
  <si>
    <t>COSTO DIRECTO</t>
  </si>
  <si>
    <t>AUI 18%</t>
  </si>
  <si>
    <t>COSTO DIRECTO + INDIRECTO</t>
  </si>
  <si>
    <t>IVA 16% SOBRE 5% UTILIDAD</t>
  </si>
  <si>
    <t>GRAN TOTAL</t>
  </si>
  <si>
    <t>ING. VICTOR HUGO RODRIGUEZ LOPEZ</t>
  </si>
  <si>
    <t>Profesional Universitario Area de Edificios,</t>
  </si>
  <si>
    <t>Construcción y Mantenimiento</t>
  </si>
  <si>
    <t>AUI %</t>
  </si>
  <si>
    <t>IVA 16% SOBRE % UTILIDAD</t>
  </si>
  <si>
    <t>CANTIDADES DE LA OBRA CIVIL PARA LA ADECUACION DE BATERIAS SANITARIAS</t>
  </si>
  <si>
    <t>Noviembre de 2006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</si>
</sst>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3" fontId="5" fillId="0" borderId="1" xfId="15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horizontal="justify"/>
    </xf>
    <xf numFmtId="0" fontId="0" fillId="0" borderId="1" xfId="0" applyNumberFormat="1" applyFont="1" applyBorder="1" applyAlignment="1">
      <alignment horizontal="justify"/>
    </xf>
    <xf numFmtId="0" fontId="0" fillId="0" borderId="2" xfId="0" applyNumberFormat="1" applyFont="1" applyFill="1" applyBorder="1" applyAlignment="1">
      <alignment horizontal="justify"/>
    </xf>
    <xf numFmtId="3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/>
    </xf>
    <xf numFmtId="4" fontId="4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116</xdr:row>
      <xdr:rowOff>0</xdr:rowOff>
    </xdr:from>
    <xdr:to>
      <xdr:col>1</xdr:col>
      <xdr:colOff>638175</xdr:colOff>
      <xdr:row>116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0137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5.7109375" style="0" bestFit="1" customWidth="1"/>
    <col min="2" max="2" width="41.28125" style="0" customWidth="1"/>
    <col min="3" max="3" width="8.00390625" style="0" customWidth="1"/>
    <col min="4" max="4" width="8.8515625" style="3" customWidth="1"/>
    <col min="5" max="5" width="14.7109375" style="0" customWidth="1"/>
    <col min="6" max="6" width="16.710937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126</v>
      </c>
      <c r="B6" s="5"/>
      <c r="C6" s="5"/>
      <c r="D6" s="5"/>
      <c r="E6" s="5"/>
      <c r="F6" s="5"/>
    </row>
    <row r="7" spans="1:6" ht="12.75">
      <c r="A7" s="4" t="s">
        <v>5</v>
      </c>
      <c r="B7" s="5"/>
      <c r="C7" s="5"/>
      <c r="D7" s="5"/>
      <c r="E7" s="5"/>
      <c r="F7" s="5"/>
    </row>
    <row r="8" spans="1:6" ht="12.75">
      <c r="A8" s="57" t="s">
        <v>6</v>
      </c>
      <c r="B8" s="57"/>
      <c r="C8" s="57"/>
      <c r="D8" s="57"/>
      <c r="E8" s="57"/>
      <c r="F8" s="57"/>
    </row>
    <row r="9" spans="1:6" ht="12.75">
      <c r="A9" s="6"/>
      <c r="B9" s="7"/>
      <c r="C9" s="7"/>
      <c r="D9" s="7"/>
      <c r="E9" s="58" t="s">
        <v>127</v>
      </c>
      <c r="F9" s="58"/>
    </row>
    <row r="10" spans="1:6" ht="12.75">
      <c r="A10" s="8" t="s">
        <v>8</v>
      </c>
      <c r="B10" s="8" t="s">
        <v>9</v>
      </c>
      <c r="C10" s="8" t="s">
        <v>10</v>
      </c>
      <c r="D10" s="8" t="s">
        <v>11</v>
      </c>
      <c r="E10" s="9" t="s">
        <v>12</v>
      </c>
      <c r="F10" s="9" t="s">
        <v>13</v>
      </c>
    </row>
    <row r="11" spans="1:6" ht="12.75">
      <c r="A11" s="8" t="s">
        <v>14</v>
      </c>
      <c r="B11" s="10" t="s">
        <v>15</v>
      </c>
      <c r="C11" s="8"/>
      <c r="D11" s="8"/>
      <c r="E11" s="9"/>
      <c r="F11" s="11"/>
    </row>
    <row r="12" spans="1:6" ht="12.75">
      <c r="A12" s="12" t="s">
        <v>16</v>
      </c>
      <c r="B12" s="13" t="s">
        <v>17</v>
      </c>
      <c r="C12" s="14"/>
      <c r="D12" s="15"/>
      <c r="E12" s="16"/>
      <c r="F12" s="17"/>
    </row>
    <row r="13" spans="1:6" ht="12.75">
      <c r="A13" s="18"/>
      <c r="B13" s="13" t="s">
        <v>18</v>
      </c>
      <c r="C13" s="14" t="s">
        <v>10</v>
      </c>
      <c r="D13" s="15">
        <v>3</v>
      </c>
      <c r="E13" s="16"/>
      <c r="F13" s="17">
        <f>+E13*D13</f>
        <v>0</v>
      </c>
    </row>
    <row r="14" spans="1:6" ht="12.75">
      <c r="A14" s="18"/>
      <c r="B14" s="13" t="s">
        <v>19</v>
      </c>
      <c r="C14" s="14" t="s">
        <v>10</v>
      </c>
      <c r="D14" s="15">
        <v>6</v>
      </c>
      <c r="E14" s="16"/>
      <c r="F14" s="17">
        <f aca="true" t="shared" si="0" ref="F14:F33">+E14*D14</f>
        <v>0</v>
      </c>
    </row>
    <row r="15" spans="1:6" ht="12.75">
      <c r="A15" s="18">
        <v>1.2</v>
      </c>
      <c r="B15" s="13" t="s">
        <v>20</v>
      </c>
      <c r="C15" s="14"/>
      <c r="D15" s="15"/>
      <c r="E15" s="16"/>
      <c r="F15" s="17"/>
    </row>
    <row r="16" spans="1:6" ht="12.75">
      <c r="A16" s="18"/>
      <c r="B16" s="13" t="s">
        <v>21</v>
      </c>
      <c r="C16" s="14" t="s">
        <v>22</v>
      </c>
      <c r="D16" s="15">
        <v>6</v>
      </c>
      <c r="E16" s="16"/>
      <c r="F16" s="17">
        <f t="shared" si="0"/>
        <v>0</v>
      </c>
    </row>
    <row r="17" spans="1:6" ht="12.75">
      <c r="A17" s="18"/>
      <c r="B17" s="13" t="s">
        <v>23</v>
      </c>
      <c r="C17" s="14" t="s">
        <v>22</v>
      </c>
      <c r="D17" s="15">
        <v>1</v>
      </c>
      <c r="E17" s="16"/>
      <c r="F17" s="17">
        <f t="shared" si="0"/>
        <v>0</v>
      </c>
    </row>
    <row r="18" spans="1:6" ht="12.75">
      <c r="A18" s="18"/>
      <c r="B18" s="13" t="s">
        <v>24</v>
      </c>
      <c r="C18" s="14" t="s">
        <v>22</v>
      </c>
      <c r="D18" s="15">
        <v>1</v>
      </c>
      <c r="E18" s="16"/>
      <c r="F18" s="17">
        <f t="shared" si="0"/>
        <v>0</v>
      </c>
    </row>
    <row r="19" spans="1:6" ht="12.75">
      <c r="A19" s="18"/>
      <c r="B19" s="13" t="s">
        <v>25</v>
      </c>
      <c r="C19" s="14" t="s">
        <v>22</v>
      </c>
      <c r="D19" s="15">
        <v>1</v>
      </c>
      <c r="E19" s="16"/>
      <c r="F19" s="17">
        <f t="shared" si="0"/>
        <v>0</v>
      </c>
    </row>
    <row r="20" spans="1:6" ht="12.75">
      <c r="A20" s="18"/>
      <c r="B20" s="13" t="s">
        <v>26</v>
      </c>
      <c r="C20" s="14" t="s">
        <v>22</v>
      </c>
      <c r="D20" s="15">
        <v>3</v>
      </c>
      <c r="E20" s="16"/>
      <c r="F20" s="17">
        <f t="shared" si="0"/>
        <v>0</v>
      </c>
    </row>
    <row r="21" spans="1:6" ht="12.75">
      <c r="A21" s="18">
        <v>1.3</v>
      </c>
      <c r="B21" s="13" t="s">
        <v>27</v>
      </c>
      <c r="C21" s="14" t="s">
        <v>28</v>
      </c>
      <c r="D21" s="15">
        <v>6</v>
      </c>
      <c r="E21" s="16"/>
      <c r="F21" s="17">
        <f t="shared" si="0"/>
        <v>0</v>
      </c>
    </row>
    <row r="22" spans="1:6" ht="12.75">
      <c r="A22" s="18">
        <v>1.4</v>
      </c>
      <c r="B22" s="13" t="s">
        <v>29</v>
      </c>
      <c r="C22" s="14" t="s">
        <v>10</v>
      </c>
      <c r="D22" s="15">
        <v>5</v>
      </c>
      <c r="E22" s="16"/>
      <c r="F22" s="17">
        <f t="shared" si="0"/>
        <v>0</v>
      </c>
    </row>
    <row r="23" spans="1:6" ht="36">
      <c r="A23" s="12">
        <v>1.5</v>
      </c>
      <c r="B23" s="13" t="s">
        <v>30</v>
      </c>
      <c r="C23" s="14" t="s">
        <v>31</v>
      </c>
      <c r="D23" s="15">
        <v>1</v>
      </c>
      <c r="E23" s="16"/>
      <c r="F23" s="17">
        <f t="shared" si="0"/>
        <v>0</v>
      </c>
    </row>
    <row r="24" spans="1:6" ht="24">
      <c r="A24" s="18">
        <v>1.6</v>
      </c>
      <c r="B24" s="13" t="s">
        <v>32</v>
      </c>
      <c r="C24" s="14" t="s">
        <v>31</v>
      </c>
      <c r="D24" s="15">
        <v>1</v>
      </c>
      <c r="E24" s="16"/>
      <c r="F24" s="17">
        <f t="shared" si="0"/>
        <v>0</v>
      </c>
    </row>
    <row r="25" spans="1:6" ht="24">
      <c r="A25" s="18">
        <v>1.7</v>
      </c>
      <c r="B25" s="13" t="s">
        <v>33</v>
      </c>
      <c r="C25" s="14" t="s">
        <v>31</v>
      </c>
      <c r="D25" s="15">
        <v>1</v>
      </c>
      <c r="E25" s="16"/>
      <c r="F25" s="17">
        <f t="shared" si="0"/>
        <v>0</v>
      </c>
    </row>
    <row r="26" spans="1:6" ht="24">
      <c r="A26" s="18">
        <v>1.8</v>
      </c>
      <c r="B26" s="13" t="s">
        <v>34</v>
      </c>
      <c r="C26" s="14" t="s">
        <v>35</v>
      </c>
      <c r="D26" s="15">
        <v>132</v>
      </c>
      <c r="E26" s="16"/>
      <c r="F26" s="17">
        <f t="shared" si="0"/>
        <v>0</v>
      </c>
    </row>
    <row r="27" spans="1:6" ht="36">
      <c r="A27" s="18">
        <v>1.9</v>
      </c>
      <c r="B27" s="13" t="s">
        <v>36</v>
      </c>
      <c r="C27" s="14" t="s">
        <v>37</v>
      </c>
      <c r="D27" s="15">
        <v>4.5</v>
      </c>
      <c r="E27" s="16"/>
      <c r="F27" s="17">
        <f t="shared" si="0"/>
        <v>0</v>
      </c>
    </row>
    <row r="28" spans="1:6" ht="24">
      <c r="A28" s="19">
        <v>1.1</v>
      </c>
      <c r="B28" s="13" t="s">
        <v>38</v>
      </c>
      <c r="C28" s="14" t="s">
        <v>35</v>
      </c>
      <c r="D28" s="15">
        <v>165</v>
      </c>
      <c r="E28" s="16"/>
      <c r="F28" s="17">
        <f t="shared" si="0"/>
        <v>0</v>
      </c>
    </row>
    <row r="29" spans="1:6" ht="36">
      <c r="A29" s="19">
        <v>1.11</v>
      </c>
      <c r="B29" s="13" t="s">
        <v>39</v>
      </c>
      <c r="C29" s="14" t="s">
        <v>35</v>
      </c>
      <c r="D29" s="15">
        <v>29</v>
      </c>
      <c r="E29" s="16"/>
      <c r="F29" s="17">
        <f t="shared" si="0"/>
        <v>0</v>
      </c>
    </row>
    <row r="30" spans="1:6" ht="36">
      <c r="A30" s="19">
        <v>1.12</v>
      </c>
      <c r="B30" s="13" t="s">
        <v>40</v>
      </c>
      <c r="C30" s="14" t="s">
        <v>37</v>
      </c>
      <c r="D30" s="15">
        <v>5</v>
      </c>
      <c r="E30" s="16"/>
      <c r="F30" s="17">
        <f t="shared" si="0"/>
        <v>0</v>
      </c>
    </row>
    <row r="31" spans="1:6" ht="36">
      <c r="A31" s="19">
        <v>1.13</v>
      </c>
      <c r="B31" s="13" t="s">
        <v>41</v>
      </c>
      <c r="C31" s="14" t="s">
        <v>35</v>
      </c>
      <c r="D31" s="15">
        <v>132</v>
      </c>
      <c r="E31" s="16"/>
      <c r="F31" s="17">
        <f t="shared" si="0"/>
        <v>0</v>
      </c>
    </row>
    <row r="32" spans="1:6" ht="24">
      <c r="A32" s="19">
        <v>1.14</v>
      </c>
      <c r="B32" s="13" t="s">
        <v>42</v>
      </c>
      <c r="C32" s="14" t="s">
        <v>37</v>
      </c>
      <c r="D32" s="15">
        <v>17.5</v>
      </c>
      <c r="E32" s="16"/>
      <c r="F32" s="17">
        <f t="shared" si="0"/>
        <v>0</v>
      </c>
    </row>
    <row r="33" spans="1:6" ht="24">
      <c r="A33" s="19">
        <v>1.15</v>
      </c>
      <c r="B33" s="13" t="s">
        <v>43</v>
      </c>
      <c r="C33" s="14" t="s">
        <v>37</v>
      </c>
      <c r="D33" s="15">
        <v>34</v>
      </c>
      <c r="E33" s="16"/>
      <c r="F33" s="17">
        <f t="shared" si="0"/>
        <v>0</v>
      </c>
    </row>
    <row r="34" spans="1:6" ht="12.75">
      <c r="A34" s="20"/>
      <c r="B34" s="10" t="s">
        <v>44</v>
      </c>
      <c r="C34" s="9"/>
      <c r="D34" s="21"/>
      <c r="E34" s="22"/>
      <c r="F34" s="23">
        <f>SUM(F11:F33)</f>
        <v>0</v>
      </c>
    </row>
    <row r="35" spans="1:6" ht="12.75">
      <c r="A35" s="24" t="s">
        <v>45</v>
      </c>
      <c r="B35" s="10" t="s">
        <v>46</v>
      </c>
      <c r="C35" s="14"/>
      <c r="D35" s="15"/>
      <c r="E35" s="16"/>
      <c r="F35" s="23"/>
    </row>
    <row r="36" spans="1:6" ht="12.75">
      <c r="A36" s="18">
        <v>2.1</v>
      </c>
      <c r="B36" s="13" t="s">
        <v>47</v>
      </c>
      <c r="C36" s="14" t="s">
        <v>35</v>
      </c>
      <c r="D36" s="15">
        <v>132</v>
      </c>
      <c r="E36" s="16"/>
      <c r="F36" s="17">
        <f>+E36*D36</f>
        <v>0</v>
      </c>
    </row>
    <row r="37" spans="1:6" ht="12.75">
      <c r="A37" s="18"/>
      <c r="B37" s="10" t="s">
        <v>44</v>
      </c>
      <c r="C37" s="14"/>
      <c r="D37" s="15"/>
      <c r="E37" s="16"/>
      <c r="F37" s="23">
        <f>SUM(F36)</f>
        <v>0</v>
      </c>
    </row>
    <row r="38" spans="1:6" ht="12.75">
      <c r="A38" s="24" t="s">
        <v>48</v>
      </c>
      <c r="B38" s="10" t="s">
        <v>49</v>
      </c>
      <c r="C38" s="14"/>
      <c r="D38" s="15"/>
      <c r="E38" s="16"/>
      <c r="F38" s="23"/>
    </row>
    <row r="39" spans="1:6" ht="36">
      <c r="A39" s="18">
        <v>3.1</v>
      </c>
      <c r="B39" s="13" t="s">
        <v>50</v>
      </c>
      <c r="C39" s="14" t="s">
        <v>51</v>
      </c>
      <c r="D39" s="15">
        <v>1.8</v>
      </c>
      <c r="E39" s="16"/>
      <c r="F39" s="17">
        <f>+E39*D39</f>
        <v>0</v>
      </c>
    </row>
    <row r="40" spans="1:6" ht="36">
      <c r="A40" s="18">
        <v>3.2</v>
      </c>
      <c r="B40" s="13" t="s">
        <v>52</v>
      </c>
      <c r="C40" s="14" t="s">
        <v>51</v>
      </c>
      <c r="D40" s="15">
        <v>2.11</v>
      </c>
      <c r="E40" s="16"/>
      <c r="F40" s="17">
        <f>+E40*D40</f>
        <v>0</v>
      </c>
    </row>
    <row r="41" spans="1:6" ht="36">
      <c r="A41" s="18">
        <v>3.3</v>
      </c>
      <c r="B41" s="13" t="s">
        <v>53</v>
      </c>
      <c r="C41" s="14" t="s">
        <v>51</v>
      </c>
      <c r="D41" s="15">
        <v>1.41</v>
      </c>
      <c r="E41" s="16"/>
      <c r="F41" s="17">
        <f>+E41*D41</f>
        <v>0</v>
      </c>
    </row>
    <row r="42" spans="1:6" ht="12.75">
      <c r="A42" s="18">
        <v>3.4</v>
      </c>
      <c r="B42" s="13" t="s">
        <v>54</v>
      </c>
      <c r="C42" s="14" t="s">
        <v>55</v>
      </c>
      <c r="D42" s="15">
        <v>685</v>
      </c>
      <c r="E42" s="16"/>
      <c r="F42" s="17">
        <f>+E42*D42</f>
        <v>0</v>
      </c>
    </row>
    <row r="43" spans="1:6" ht="12.75">
      <c r="A43" s="18"/>
      <c r="B43" s="10" t="s">
        <v>44</v>
      </c>
      <c r="C43" s="14"/>
      <c r="D43" s="15"/>
      <c r="E43" s="16"/>
      <c r="F43" s="23">
        <f>SUM(F39:F42)</f>
        <v>0</v>
      </c>
    </row>
    <row r="44" spans="1:6" ht="12.75">
      <c r="A44" s="24" t="s">
        <v>56</v>
      </c>
      <c r="B44" s="10" t="s">
        <v>57</v>
      </c>
      <c r="C44" s="14"/>
      <c r="D44" s="15"/>
      <c r="E44" s="16"/>
      <c r="F44" s="17"/>
    </row>
    <row r="45" spans="1:6" ht="36">
      <c r="A45" s="12">
        <v>4.1</v>
      </c>
      <c r="B45" s="13" t="s">
        <v>58</v>
      </c>
      <c r="C45" s="14" t="s">
        <v>35</v>
      </c>
      <c r="D45" s="15">
        <v>40</v>
      </c>
      <c r="E45" s="16"/>
      <c r="F45" s="17">
        <f>+E45*D45</f>
        <v>0</v>
      </c>
    </row>
    <row r="46" spans="1:6" ht="12.75">
      <c r="A46" s="24"/>
      <c r="B46" s="10" t="s">
        <v>44</v>
      </c>
      <c r="C46" s="14"/>
      <c r="D46" s="15"/>
      <c r="E46" s="16"/>
      <c r="F46" s="23">
        <f>SUM(F45)</f>
        <v>0</v>
      </c>
    </row>
    <row r="47" spans="1:6" ht="12.75">
      <c r="A47" s="24" t="s">
        <v>59</v>
      </c>
      <c r="B47" s="10" t="s">
        <v>60</v>
      </c>
      <c r="C47" s="9"/>
      <c r="D47" s="21"/>
      <c r="E47" s="22"/>
      <c r="F47" s="17"/>
    </row>
    <row r="48" spans="1:6" ht="24">
      <c r="A48" s="18">
        <v>5.1</v>
      </c>
      <c r="B48" s="13" t="s">
        <v>61</v>
      </c>
      <c r="C48" s="14" t="s">
        <v>35</v>
      </c>
      <c r="D48" s="15">
        <v>110</v>
      </c>
      <c r="E48" s="16"/>
      <c r="F48" s="17">
        <f>+E48*D48</f>
        <v>0</v>
      </c>
    </row>
    <row r="49" spans="1:6" ht="24">
      <c r="A49" s="18">
        <v>5.2</v>
      </c>
      <c r="B49" s="13" t="s">
        <v>62</v>
      </c>
      <c r="C49" s="14" t="s">
        <v>35</v>
      </c>
      <c r="D49" s="15">
        <v>180</v>
      </c>
      <c r="E49" s="16"/>
      <c r="F49" s="17">
        <f>+E49*D49</f>
        <v>0</v>
      </c>
    </row>
    <row r="50" spans="1:6" ht="84">
      <c r="A50" s="18">
        <v>5.3</v>
      </c>
      <c r="B50" s="13" t="s">
        <v>63</v>
      </c>
      <c r="C50" s="14" t="s">
        <v>37</v>
      </c>
      <c r="D50" s="15">
        <v>4</v>
      </c>
      <c r="E50" s="16"/>
      <c r="F50" s="17">
        <f>+E50*D50</f>
        <v>0</v>
      </c>
    </row>
    <row r="51" spans="1:6" ht="48">
      <c r="A51" s="18">
        <v>5.4</v>
      </c>
      <c r="B51" s="13" t="s">
        <v>64</v>
      </c>
      <c r="C51" s="14" t="s">
        <v>37</v>
      </c>
      <c r="D51" s="15">
        <v>33</v>
      </c>
      <c r="E51" s="16"/>
      <c r="F51" s="17">
        <f>+E51*D51</f>
        <v>0</v>
      </c>
    </row>
    <row r="52" spans="1:6" ht="12.75">
      <c r="A52" s="18"/>
      <c r="B52" s="10" t="s">
        <v>44</v>
      </c>
      <c r="C52" s="14"/>
      <c r="D52" s="15"/>
      <c r="E52" s="16"/>
      <c r="F52" s="23">
        <f>SUM(F48:F51)</f>
        <v>0</v>
      </c>
    </row>
    <row r="53" spans="1:6" ht="12.75">
      <c r="A53" s="24" t="s">
        <v>65</v>
      </c>
      <c r="B53" s="10" t="s">
        <v>66</v>
      </c>
      <c r="C53" s="14"/>
      <c r="D53" s="15"/>
      <c r="E53" s="16"/>
      <c r="F53" s="17"/>
    </row>
    <row r="54" spans="1:6" ht="48">
      <c r="A54" s="18">
        <v>6.1</v>
      </c>
      <c r="B54" s="13" t="s">
        <v>67</v>
      </c>
      <c r="C54" s="14" t="s">
        <v>35</v>
      </c>
      <c r="D54" s="15">
        <v>132</v>
      </c>
      <c r="E54" s="16"/>
      <c r="F54" s="17">
        <f>+E54*D54</f>
        <v>0</v>
      </c>
    </row>
    <row r="55" spans="1:6" ht="36">
      <c r="A55" s="18">
        <v>6.2</v>
      </c>
      <c r="B55" s="13" t="s">
        <v>68</v>
      </c>
      <c r="C55" s="14" t="s">
        <v>35</v>
      </c>
      <c r="D55" s="15">
        <v>148</v>
      </c>
      <c r="E55" s="16"/>
      <c r="F55" s="17">
        <f>+E55*D55</f>
        <v>0</v>
      </c>
    </row>
    <row r="56" spans="1:6" ht="12.75">
      <c r="A56" s="18"/>
      <c r="B56" s="10" t="s">
        <v>44</v>
      </c>
      <c r="C56" s="14"/>
      <c r="D56" s="15"/>
      <c r="E56" s="16"/>
      <c r="F56" s="23">
        <f>SUM(F54:F55)</f>
        <v>0</v>
      </c>
    </row>
    <row r="57" spans="1:6" ht="12.75">
      <c r="A57" s="24" t="s">
        <v>69</v>
      </c>
      <c r="B57" s="10" t="s">
        <v>70</v>
      </c>
      <c r="C57" s="14"/>
      <c r="D57" s="15"/>
      <c r="E57" s="16"/>
      <c r="F57" s="17"/>
    </row>
    <row r="58" spans="1:6" ht="48">
      <c r="A58" s="12" t="s">
        <v>71</v>
      </c>
      <c r="B58" s="13" t="s">
        <v>72</v>
      </c>
      <c r="C58" s="14" t="s">
        <v>37</v>
      </c>
      <c r="D58" s="15">
        <v>30</v>
      </c>
      <c r="E58" s="16"/>
      <c r="F58" s="17">
        <f>+E58*D58</f>
        <v>0</v>
      </c>
    </row>
    <row r="59" spans="1:6" ht="48">
      <c r="A59" s="18">
        <v>7.2</v>
      </c>
      <c r="B59" s="13" t="s">
        <v>73</v>
      </c>
      <c r="C59" s="14" t="s">
        <v>37</v>
      </c>
      <c r="D59" s="15">
        <v>30</v>
      </c>
      <c r="E59" s="16"/>
      <c r="F59" s="17">
        <f aca="true" t="shared" si="1" ref="F59:F65">+E59*D59</f>
        <v>0</v>
      </c>
    </row>
    <row r="60" spans="1:6" ht="36">
      <c r="A60" s="12">
        <v>7.3</v>
      </c>
      <c r="B60" s="13" t="s">
        <v>74</v>
      </c>
      <c r="C60" s="14" t="s">
        <v>10</v>
      </c>
      <c r="D60" s="15">
        <v>5</v>
      </c>
      <c r="E60" s="16"/>
      <c r="F60" s="17">
        <f t="shared" si="1"/>
        <v>0</v>
      </c>
    </row>
    <row r="61" spans="1:6" ht="24">
      <c r="A61" s="12">
        <v>7.4</v>
      </c>
      <c r="B61" s="13" t="s">
        <v>75</v>
      </c>
      <c r="C61" s="14" t="s">
        <v>10</v>
      </c>
      <c r="D61" s="15">
        <v>8</v>
      </c>
      <c r="E61" s="16"/>
      <c r="F61" s="17">
        <f t="shared" si="1"/>
        <v>0</v>
      </c>
    </row>
    <row r="62" spans="1:6" ht="24">
      <c r="A62" s="18">
        <v>7.5</v>
      </c>
      <c r="B62" s="13" t="s">
        <v>76</v>
      </c>
      <c r="C62" s="14" t="s">
        <v>10</v>
      </c>
      <c r="D62" s="15">
        <v>23</v>
      </c>
      <c r="E62" s="16"/>
      <c r="F62" s="17">
        <f t="shared" si="1"/>
        <v>0</v>
      </c>
    </row>
    <row r="63" spans="1:6" ht="24">
      <c r="A63" s="12">
        <v>7.6</v>
      </c>
      <c r="B63" s="13" t="s">
        <v>77</v>
      </c>
      <c r="C63" s="14" t="s">
        <v>10</v>
      </c>
      <c r="D63" s="15">
        <v>25</v>
      </c>
      <c r="E63" s="16"/>
      <c r="F63" s="17">
        <f t="shared" si="1"/>
        <v>0</v>
      </c>
    </row>
    <row r="64" spans="1:6" ht="36">
      <c r="A64" s="12">
        <v>7.7</v>
      </c>
      <c r="B64" s="13" t="s">
        <v>78</v>
      </c>
      <c r="C64" s="14" t="s">
        <v>10</v>
      </c>
      <c r="D64" s="15">
        <v>13</v>
      </c>
      <c r="E64" s="16"/>
      <c r="F64" s="17">
        <f t="shared" si="1"/>
        <v>0</v>
      </c>
    </row>
    <row r="65" spans="1:6" ht="36">
      <c r="A65" s="12">
        <v>7.8</v>
      </c>
      <c r="B65" s="13" t="s">
        <v>79</v>
      </c>
      <c r="C65" s="14" t="s">
        <v>37</v>
      </c>
      <c r="D65" s="15">
        <v>75</v>
      </c>
      <c r="E65" s="16"/>
      <c r="F65" s="17">
        <f t="shared" si="1"/>
        <v>0</v>
      </c>
    </row>
    <row r="66" spans="1:6" ht="12.75">
      <c r="A66" s="18"/>
      <c r="B66" s="10" t="s">
        <v>44</v>
      </c>
      <c r="C66" s="9"/>
      <c r="D66" s="21"/>
      <c r="E66" s="22"/>
      <c r="F66" s="23">
        <f>SUM(F58:F65)</f>
        <v>0</v>
      </c>
    </row>
    <row r="67" spans="1:6" ht="12.75">
      <c r="A67" s="24" t="s">
        <v>80</v>
      </c>
      <c r="B67" s="10" t="s">
        <v>81</v>
      </c>
      <c r="C67" s="14"/>
      <c r="D67" s="15"/>
      <c r="E67" s="16"/>
      <c r="F67" s="17"/>
    </row>
    <row r="68" spans="1:6" ht="36">
      <c r="A68" s="18">
        <v>8.1</v>
      </c>
      <c r="B68" s="13" t="s">
        <v>82</v>
      </c>
      <c r="C68" s="14" t="s">
        <v>10</v>
      </c>
      <c r="D68" s="15">
        <v>8</v>
      </c>
      <c r="E68" s="16"/>
      <c r="F68" s="17">
        <f>+E68*D68</f>
        <v>0</v>
      </c>
    </row>
    <row r="69" spans="1:6" ht="36">
      <c r="A69" s="18">
        <v>8.2</v>
      </c>
      <c r="B69" s="13" t="s">
        <v>83</v>
      </c>
      <c r="C69" s="14" t="s">
        <v>10</v>
      </c>
      <c r="D69" s="15">
        <v>4</v>
      </c>
      <c r="E69" s="16"/>
      <c r="F69" s="17">
        <f>+E69*D69</f>
        <v>0</v>
      </c>
    </row>
    <row r="70" spans="1:6" ht="63.75">
      <c r="A70" s="18">
        <v>8.3</v>
      </c>
      <c r="B70" s="25" t="s">
        <v>84</v>
      </c>
      <c r="C70" s="14" t="s">
        <v>10</v>
      </c>
      <c r="D70" s="15">
        <v>8</v>
      </c>
      <c r="E70" s="16"/>
      <c r="F70" s="17">
        <f>+E70*D70</f>
        <v>0</v>
      </c>
    </row>
    <row r="71" spans="1:6" ht="12.75">
      <c r="A71" s="18"/>
      <c r="B71" s="10" t="s">
        <v>44</v>
      </c>
      <c r="C71" s="9"/>
      <c r="D71" s="21"/>
      <c r="E71" s="22"/>
      <c r="F71" s="23">
        <f>SUM(F68:F70)</f>
        <v>0</v>
      </c>
    </row>
    <row r="72" spans="1:6" ht="12.75">
      <c r="A72" s="24" t="s">
        <v>85</v>
      </c>
      <c r="B72" s="10" t="s">
        <v>86</v>
      </c>
      <c r="C72" s="14"/>
      <c r="D72" s="15"/>
      <c r="E72" s="16"/>
      <c r="F72" s="17"/>
    </row>
    <row r="73" spans="1:6" ht="76.5">
      <c r="A73" s="18">
        <v>9.1</v>
      </c>
      <c r="B73" s="26" t="s">
        <v>87</v>
      </c>
      <c r="C73" s="14"/>
      <c r="D73" s="15"/>
      <c r="E73" s="16"/>
      <c r="F73" s="17"/>
    </row>
    <row r="74" spans="1:6" ht="12.75">
      <c r="A74" s="18"/>
      <c r="B74" s="13" t="s">
        <v>88</v>
      </c>
      <c r="C74" s="14" t="s">
        <v>10</v>
      </c>
      <c r="D74" s="15">
        <v>2</v>
      </c>
      <c r="E74" s="16"/>
      <c r="F74" s="17">
        <f>+E74*D74</f>
        <v>0</v>
      </c>
    </row>
    <row r="75" spans="1:6" ht="51">
      <c r="A75" s="18">
        <v>9.2</v>
      </c>
      <c r="B75" s="26" t="s">
        <v>89</v>
      </c>
      <c r="C75" s="14" t="s">
        <v>37</v>
      </c>
      <c r="D75" s="15">
        <v>7.29</v>
      </c>
      <c r="E75" s="16"/>
      <c r="F75" s="17">
        <f>+E75*D75</f>
        <v>0</v>
      </c>
    </row>
    <row r="76" spans="1:6" ht="51">
      <c r="A76" s="18">
        <v>9.3</v>
      </c>
      <c r="B76" s="26" t="s">
        <v>90</v>
      </c>
      <c r="C76" s="14" t="s">
        <v>37</v>
      </c>
      <c r="D76" s="15">
        <v>15</v>
      </c>
      <c r="E76" s="16"/>
      <c r="F76" s="17">
        <f>+E76*D76</f>
        <v>0</v>
      </c>
    </row>
    <row r="77" spans="1:6" ht="89.25">
      <c r="A77" s="18">
        <v>9.4</v>
      </c>
      <c r="B77" s="26" t="s">
        <v>91</v>
      </c>
      <c r="C77" s="14" t="s">
        <v>10</v>
      </c>
      <c r="D77" s="15">
        <v>4</v>
      </c>
      <c r="E77" s="16"/>
      <c r="F77" s="17">
        <f>+E77*D77</f>
        <v>0</v>
      </c>
    </row>
    <row r="78" spans="1:6" ht="12.75">
      <c r="A78" s="18"/>
      <c r="B78" s="10" t="s">
        <v>44</v>
      </c>
      <c r="C78" s="9"/>
      <c r="D78" s="21"/>
      <c r="E78" s="22"/>
      <c r="F78" s="23">
        <f>SUM(F73:F77)</f>
        <v>0</v>
      </c>
    </row>
    <row r="79" spans="1:6" ht="12.75">
      <c r="A79" s="24" t="s">
        <v>92</v>
      </c>
      <c r="B79" s="10" t="s">
        <v>93</v>
      </c>
      <c r="C79" s="14"/>
      <c r="D79" s="15"/>
      <c r="E79" s="16"/>
      <c r="F79" s="17"/>
    </row>
    <row r="80" spans="1:6" ht="24">
      <c r="A80" s="18">
        <v>10.1</v>
      </c>
      <c r="B80" s="13" t="s">
        <v>94</v>
      </c>
      <c r="C80" s="14" t="s">
        <v>10</v>
      </c>
      <c r="D80" s="15">
        <v>8</v>
      </c>
      <c r="E80" s="16"/>
      <c r="F80" s="17">
        <f>+E80*D80</f>
        <v>0</v>
      </c>
    </row>
    <row r="81" spans="1:6" ht="48">
      <c r="A81" s="18">
        <v>10.2</v>
      </c>
      <c r="B81" s="13" t="s">
        <v>95</v>
      </c>
      <c r="C81" s="14" t="s">
        <v>10</v>
      </c>
      <c r="D81" s="15">
        <v>4</v>
      </c>
      <c r="E81" s="16"/>
      <c r="F81" s="17">
        <f>+E81*D81</f>
        <v>0</v>
      </c>
    </row>
    <row r="82" spans="1:6" ht="24">
      <c r="A82" s="18">
        <v>10.3</v>
      </c>
      <c r="B82" s="13" t="s">
        <v>96</v>
      </c>
      <c r="C82" s="14" t="s">
        <v>10</v>
      </c>
      <c r="D82" s="15">
        <v>8</v>
      </c>
      <c r="E82" s="16"/>
      <c r="F82" s="17">
        <f>+E82*D82</f>
        <v>0</v>
      </c>
    </row>
    <row r="83" spans="1:6" ht="36">
      <c r="A83" s="18">
        <v>10.4</v>
      </c>
      <c r="B83" s="13" t="s">
        <v>97</v>
      </c>
      <c r="C83" s="14" t="s">
        <v>10</v>
      </c>
      <c r="D83" s="15">
        <v>5</v>
      </c>
      <c r="E83" s="16"/>
      <c r="F83" s="17">
        <f>+E83*D83</f>
        <v>0</v>
      </c>
    </row>
    <row r="84" spans="1:6" ht="24">
      <c r="A84" s="18">
        <v>10.5</v>
      </c>
      <c r="B84" s="13" t="s">
        <v>98</v>
      </c>
      <c r="C84" s="14" t="s">
        <v>10</v>
      </c>
      <c r="D84" s="15">
        <v>6</v>
      </c>
      <c r="E84" s="16"/>
      <c r="F84" s="17">
        <f>+E84*D84</f>
        <v>0</v>
      </c>
    </row>
    <row r="85" spans="1:6" ht="12.75">
      <c r="A85" s="20"/>
      <c r="B85" s="10" t="s">
        <v>44</v>
      </c>
      <c r="C85" s="9"/>
      <c r="D85" s="21"/>
      <c r="E85" s="22"/>
      <c r="F85" s="23">
        <f>SUM(F80:F84)</f>
        <v>0</v>
      </c>
    </row>
    <row r="86" spans="1:6" ht="12.75">
      <c r="A86" s="24" t="s">
        <v>99</v>
      </c>
      <c r="B86" s="10" t="s">
        <v>100</v>
      </c>
      <c r="C86" s="14"/>
      <c r="D86" s="15"/>
      <c r="E86" s="16"/>
      <c r="F86" s="17"/>
    </row>
    <row r="87" spans="1:6" ht="12.75">
      <c r="A87" s="18">
        <v>11.1</v>
      </c>
      <c r="B87" s="13" t="s">
        <v>101</v>
      </c>
      <c r="C87" s="14" t="s">
        <v>35</v>
      </c>
      <c r="D87" s="15">
        <v>40</v>
      </c>
      <c r="E87" s="16"/>
      <c r="F87" s="17">
        <f>+E87*D87</f>
        <v>0</v>
      </c>
    </row>
    <row r="88" spans="1:6" ht="24">
      <c r="A88" s="18">
        <v>11.2</v>
      </c>
      <c r="B88" s="13" t="s">
        <v>102</v>
      </c>
      <c r="C88" s="14" t="s">
        <v>35</v>
      </c>
      <c r="D88" s="15">
        <v>43</v>
      </c>
      <c r="E88" s="16"/>
      <c r="F88" s="17">
        <f>+E88*D88</f>
        <v>0</v>
      </c>
    </row>
    <row r="89" spans="1:6" ht="24">
      <c r="A89" s="18">
        <v>11.3</v>
      </c>
      <c r="B89" s="13" t="s">
        <v>103</v>
      </c>
      <c r="C89" s="14" t="s">
        <v>35</v>
      </c>
      <c r="D89" s="15">
        <v>93</v>
      </c>
      <c r="E89" s="16"/>
      <c r="F89" s="17">
        <f>+E89*D89</f>
        <v>0</v>
      </c>
    </row>
    <row r="90" spans="1:6" ht="12.75">
      <c r="A90" s="20"/>
      <c r="B90" s="10" t="s">
        <v>44</v>
      </c>
      <c r="C90" s="9"/>
      <c r="D90" s="21"/>
      <c r="E90" s="22"/>
      <c r="F90" s="23">
        <f>SUM(F87:F89)</f>
        <v>0</v>
      </c>
    </row>
    <row r="91" spans="1:6" ht="12.75">
      <c r="A91" s="24" t="s">
        <v>104</v>
      </c>
      <c r="B91" s="10" t="s">
        <v>105</v>
      </c>
      <c r="C91" s="14"/>
      <c r="D91" s="15"/>
      <c r="E91" s="16"/>
      <c r="F91" s="17"/>
    </row>
    <row r="92" spans="1:6" ht="63.75">
      <c r="A92" s="18">
        <v>12.1</v>
      </c>
      <c r="B92" s="27" t="s">
        <v>106</v>
      </c>
      <c r="C92" s="14" t="s">
        <v>35</v>
      </c>
      <c r="D92" s="15">
        <v>65.5</v>
      </c>
      <c r="E92" s="16"/>
      <c r="F92" s="17">
        <f>+E92*D92</f>
        <v>0</v>
      </c>
    </row>
    <row r="93" spans="1:6" ht="12.75">
      <c r="A93" s="20"/>
      <c r="B93" s="10" t="s">
        <v>44</v>
      </c>
      <c r="C93" s="9"/>
      <c r="D93" s="21"/>
      <c r="E93" s="22"/>
      <c r="F93" s="23">
        <f>SUM(F92)</f>
        <v>0</v>
      </c>
    </row>
    <row r="94" spans="1:6" ht="12.75">
      <c r="A94" s="24" t="s">
        <v>107</v>
      </c>
      <c r="B94" s="10" t="s">
        <v>108</v>
      </c>
      <c r="C94" s="9"/>
      <c r="D94" s="21"/>
      <c r="E94" s="22"/>
      <c r="F94" s="23"/>
    </row>
    <row r="95" spans="1:6" ht="36">
      <c r="A95" s="18">
        <v>13.1</v>
      </c>
      <c r="B95" s="13" t="s">
        <v>109</v>
      </c>
      <c r="C95" s="14" t="s">
        <v>35</v>
      </c>
      <c r="D95" s="15">
        <v>132</v>
      </c>
      <c r="E95" s="16"/>
      <c r="F95" s="17">
        <f>+E95*D95</f>
        <v>0</v>
      </c>
    </row>
    <row r="96" spans="1:6" ht="24">
      <c r="A96" s="18">
        <v>13.2</v>
      </c>
      <c r="B96" s="13" t="s">
        <v>110</v>
      </c>
      <c r="C96" s="14" t="s">
        <v>35</v>
      </c>
      <c r="D96" s="15">
        <v>6.4</v>
      </c>
      <c r="E96" s="16"/>
      <c r="F96" s="17">
        <f>+E96*D96</f>
        <v>0</v>
      </c>
    </row>
    <row r="97" spans="1:6" ht="24">
      <c r="A97" s="18">
        <v>13.3</v>
      </c>
      <c r="B97" s="13" t="s">
        <v>111</v>
      </c>
      <c r="C97" s="14" t="s">
        <v>37</v>
      </c>
      <c r="D97" s="15">
        <v>13</v>
      </c>
      <c r="E97" s="16"/>
      <c r="F97" s="17">
        <f>+E97*D97</f>
        <v>0</v>
      </c>
    </row>
    <row r="98" spans="1:6" ht="12.75">
      <c r="A98" s="20"/>
      <c r="B98" s="10" t="s">
        <v>44</v>
      </c>
      <c r="C98" s="9"/>
      <c r="D98" s="21"/>
      <c r="E98" s="22"/>
      <c r="F98" s="23">
        <f>SUM(F95:F97)</f>
        <v>0</v>
      </c>
    </row>
    <row r="99" spans="1:6" ht="12.75">
      <c r="A99" s="24" t="s">
        <v>112</v>
      </c>
      <c r="B99" s="10" t="s">
        <v>113</v>
      </c>
      <c r="C99" s="14"/>
      <c r="D99" s="15"/>
      <c r="E99" s="16"/>
      <c r="F99" s="17"/>
    </row>
    <row r="100" spans="1:6" ht="48">
      <c r="A100" s="18">
        <v>14.1</v>
      </c>
      <c r="B100" s="13" t="s">
        <v>114</v>
      </c>
      <c r="C100" s="14" t="s">
        <v>37</v>
      </c>
      <c r="D100" s="15">
        <v>9.6</v>
      </c>
      <c r="E100" s="16"/>
      <c r="F100" s="17">
        <f>+E100*D100</f>
        <v>0</v>
      </c>
    </row>
    <row r="101" spans="1:6" ht="12.75">
      <c r="A101" s="18">
        <v>14.2</v>
      </c>
      <c r="B101" s="13" t="s">
        <v>115</v>
      </c>
      <c r="C101" s="14" t="s">
        <v>31</v>
      </c>
      <c r="D101" s="15">
        <v>1</v>
      </c>
      <c r="E101" s="16"/>
      <c r="F101" s="17">
        <f>+E101*D101</f>
        <v>0</v>
      </c>
    </row>
    <row r="102" spans="1:6" ht="12.75">
      <c r="A102" s="18"/>
      <c r="B102" s="10" t="s">
        <v>44</v>
      </c>
      <c r="C102" s="9"/>
      <c r="D102" s="21"/>
      <c r="E102" s="22"/>
      <c r="F102" s="23">
        <f>SUM(F100:F101)</f>
        <v>0</v>
      </c>
    </row>
    <row r="103" spans="1:6" ht="12.75">
      <c r="A103" s="18"/>
      <c r="B103" s="13"/>
      <c r="C103" s="14"/>
      <c r="D103" s="15"/>
      <c r="E103" s="16"/>
      <c r="F103" s="17"/>
    </row>
    <row r="104" spans="1:6" ht="12.75">
      <c r="A104" s="20"/>
      <c r="B104" s="10" t="s">
        <v>116</v>
      </c>
      <c r="C104" s="9"/>
      <c r="D104" s="21"/>
      <c r="E104" s="22"/>
      <c r="F104" s="28">
        <f>+F102+F98+F93+F90+F85+F78+F71+F66+F56+F52+F46+F43+F37+F34</f>
        <v>0</v>
      </c>
    </row>
    <row r="105" spans="1:6" ht="12.75">
      <c r="A105" s="29"/>
      <c r="B105" s="25" t="s">
        <v>124</v>
      </c>
      <c r="C105" s="30"/>
      <c r="D105" s="14"/>
      <c r="E105" s="31"/>
      <c r="F105" s="32"/>
    </row>
    <row r="106" spans="1:6" ht="12.75">
      <c r="A106" s="29"/>
      <c r="B106" s="25" t="s">
        <v>118</v>
      </c>
      <c r="C106" s="30"/>
      <c r="D106" s="14"/>
      <c r="E106" s="31"/>
      <c r="F106" s="32"/>
    </row>
    <row r="107" spans="1:6" ht="12.75">
      <c r="A107" s="29"/>
      <c r="B107" s="25" t="s">
        <v>125</v>
      </c>
      <c r="C107" s="30"/>
      <c r="D107" s="14"/>
      <c r="E107" s="31"/>
      <c r="F107" s="32"/>
    </row>
    <row r="108" spans="1:6" ht="12.75">
      <c r="A108" s="33"/>
      <c r="B108" s="34" t="s">
        <v>120</v>
      </c>
      <c r="C108" s="8"/>
      <c r="D108" s="9"/>
      <c r="E108" s="35"/>
      <c r="F108" s="28"/>
    </row>
    <row r="109" spans="1:6" ht="12.75">
      <c r="A109" s="36"/>
      <c r="B109" s="37"/>
      <c r="C109" s="38"/>
      <c r="D109" s="39"/>
      <c r="E109" s="40"/>
      <c r="F109" s="40"/>
    </row>
    <row r="110" spans="1:6" ht="12.75">
      <c r="A110" s="36"/>
      <c r="B110" s="37"/>
      <c r="C110" s="38"/>
      <c r="D110" s="39"/>
      <c r="E110" s="40"/>
      <c r="F110" s="40"/>
    </row>
    <row r="111" spans="1:6" ht="12.75">
      <c r="A111" s="36"/>
      <c r="B111" s="37"/>
      <c r="C111" s="38"/>
      <c r="D111" s="39"/>
      <c r="E111" s="40"/>
      <c r="F111" s="40"/>
    </row>
    <row r="112" spans="1:6" ht="12.75">
      <c r="A112" s="36"/>
      <c r="B112" s="37"/>
      <c r="C112" s="38"/>
      <c r="D112" s="39"/>
      <c r="E112" s="40"/>
      <c r="F112" s="40"/>
    </row>
    <row r="113" spans="1:6" ht="12.75">
      <c r="A113" s="41"/>
      <c r="B113" s="42"/>
      <c r="C113" s="43"/>
      <c r="D113" s="44"/>
      <c r="E113" s="45"/>
      <c r="F113" s="45"/>
    </row>
    <row r="114" spans="1:6" ht="12.75">
      <c r="A114" s="41"/>
      <c r="B114" s="46"/>
      <c r="C114" s="47"/>
      <c r="D114" s="48"/>
      <c r="E114" s="49"/>
      <c r="F114" s="50"/>
    </row>
    <row r="115" spans="1:6" ht="12.75">
      <c r="A115" s="41"/>
      <c r="B115" s="44"/>
      <c r="C115" s="51"/>
      <c r="D115" s="48"/>
      <c r="E115" s="50"/>
      <c r="F115" s="50"/>
    </row>
    <row r="116" spans="1:6" ht="12.75">
      <c r="A116" s="52"/>
      <c r="B116" s="53"/>
      <c r="C116" s="54"/>
      <c r="D116" s="55"/>
      <c r="E116" s="56"/>
      <c r="F116" s="56"/>
    </row>
  </sheetData>
  <mergeCells count="2">
    <mergeCell ref="A8:F8"/>
    <mergeCell ref="E9:F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workbookViewId="0" topLeftCell="A1">
      <selection activeCell="A1" sqref="A1:F16384"/>
    </sheetView>
  </sheetViews>
  <sheetFormatPr defaultColWidth="11.421875" defaultRowHeight="12.75"/>
  <cols>
    <col min="1" max="1" width="5.7109375" style="0" bestFit="1" customWidth="1"/>
    <col min="2" max="2" width="41.28125" style="0" customWidth="1"/>
    <col min="3" max="3" width="8.00390625" style="0" customWidth="1"/>
    <col min="4" max="4" width="8.8515625" style="3" customWidth="1"/>
    <col min="5" max="5" width="14.7109375" style="0" customWidth="1"/>
    <col min="6" max="6" width="16.7109375" style="0" customWidth="1"/>
  </cols>
  <sheetData>
    <row r="1" spans="2:4" ht="12.75">
      <c r="B1" s="1" t="s">
        <v>0</v>
      </c>
      <c r="C1" s="1"/>
      <c r="D1" s="2"/>
    </row>
    <row r="2" spans="2:4" ht="12.75">
      <c r="B2" s="1" t="s">
        <v>1</v>
      </c>
      <c r="C2" s="1"/>
      <c r="D2" s="2"/>
    </row>
    <row r="3" spans="2:4" ht="12.75">
      <c r="B3" s="1" t="s">
        <v>2</v>
      </c>
      <c r="C3" s="1"/>
      <c r="D3" s="2"/>
    </row>
    <row r="4" spans="2:3" ht="12.75">
      <c r="B4" s="1" t="s">
        <v>3</v>
      </c>
      <c r="C4" s="1"/>
    </row>
    <row r="5" spans="2:3" ht="12.75">
      <c r="B5" s="1"/>
      <c r="C5" s="1"/>
    </row>
    <row r="6" spans="1:6" ht="12.75">
      <c r="A6" s="4" t="s">
        <v>4</v>
      </c>
      <c r="B6" s="5"/>
      <c r="C6" s="5"/>
      <c r="D6" s="5"/>
      <c r="E6" s="5"/>
      <c r="F6" s="5"/>
    </row>
    <row r="7" spans="1:6" ht="12.75">
      <c r="A7" s="4" t="s">
        <v>5</v>
      </c>
      <c r="B7" s="5"/>
      <c r="C7" s="5"/>
      <c r="D7" s="5"/>
      <c r="E7" s="5"/>
      <c r="F7" s="5"/>
    </row>
    <row r="8" spans="1:6" ht="12.75">
      <c r="A8" s="57" t="s">
        <v>6</v>
      </c>
      <c r="B8" s="57"/>
      <c r="C8" s="57"/>
      <c r="D8" s="57"/>
      <c r="E8" s="57"/>
      <c r="F8" s="57"/>
    </row>
    <row r="9" spans="1:6" ht="12.75">
      <c r="A9" s="6"/>
      <c r="B9" s="7"/>
      <c r="C9" s="7"/>
      <c r="D9" s="7"/>
      <c r="E9" s="58" t="s">
        <v>7</v>
      </c>
      <c r="F9" s="58"/>
    </row>
    <row r="10" spans="1:6" ht="12.75">
      <c r="A10" s="8" t="s">
        <v>8</v>
      </c>
      <c r="B10" s="8" t="s">
        <v>9</v>
      </c>
      <c r="C10" s="8" t="s">
        <v>10</v>
      </c>
      <c r="D10" s="8" t="s">
        <v>11</v>
      </c>
      <c r="E10" s="9" t="s">
        <v>12</v>
      </c>
      <c r="F10" s="9" t="s">
        <v>13</v>
      </c>
    </row>
    <row r="11" spans="1:6" ht="12.75">
      <c r="A11" s="8" t="s">
        <v>14</v>
      </c>
      <c r="B11" s="10" t="s">
        <v>15</v>
      </c>
      <c r="C11" s="8"/>
      <c r="D11" s="8"/>
      <c r="E11" s="9"/>
      <c r="F11" s="11"/>
    </row>
    <row r="12" spans="1:6" ht="12.75">
      <c r="A12" s="12" t="s">
        <v>16</v>
      </c>
      <c r="B12" s="13" t="s">
        <v>17</v>
      </c>
      <c r="C12" s="14"/>
      <c r="D12" s="15"/>
      <c r="E12" s="16"/>
      <c r="F12" s="17"/>
    </row>
    <row r="13" spans="1:6" ht="12.75">
      <c r="A13" s="18"/>
      <c r="B13" s="13" t="s">
        <v>18</v>
      </c>
      <c r="C13" s="14" t="s">
        <v>10</v>
      </c>
      <c r="D13" s="15">
        <v>3</v>
      </c>
      <c r="E13" s="16">
        <v>12140</v>
      </c>
      <c r="F13" s="17">
        <f>+E13*D13</f>
        <v>36420</v>
      </c>
    </row>
    <row r="14" spans="1:6" ht="12.75">
      <c r="A14" s="18"/>
      <c r="B14" s="13" t="s">
        <v>19</v>
      </c>
      <c r="C14" s="14" t="s">
        <v>10</v>
      </c>
      <c r="D14" s="15">
        <v>6</v>
      </c>
      <c r="E14" s="16">
        <v>11500</v>
      </c>
      <c r="F14" s="17">
        <f aca="true" t="shared" si="0" ref="F14:F33">+E14*D14</f>
        <v>69000</v>
      </c>
    </row>
    <row r="15" spans="1:6" ht="12.75">
      <c r="A15" s="18">
        <v>1.2</v>
      </c>
      <c r="B15" s="13" t="s">
        <v>20</v>
      </c>
      <c r="C15" s="14"/>
      <c r="D15" s="15"/>
      <c r="E15" s="16"/>
      <c r="F15" s="17"/>
    </row>
    <row r="16" spans="1:6" ht="12.75">
      <c r="A16" s="18"/>
      <c r="B16" s="13" t="s">
        <v>21</v>
      </c>
      <c r="C16" s="14" t="s">
        <v>22</v>
      </c>
      <c r="D16" s="15">
        <v>6</v>
      </c>
      <c r="E16" s="16">
        <v>10640</v>
      </c>
      <c r="F16" s="17">
        <f t="shared" si="0"/>
        <v>63840</v>
      </c>
    </row>
    <row r="17" spans="1:6" ht="12.75">
      <c r="A17" s="18"/>
      <c r="B17" s="13" t="s">
        <v>23</v>
      </c>
      <c r="C17" s="14" t="s">
        <v>22</v>
      </c>
      <c r="D17" s="15">
        <v>1</v>
      </c>
      <c r="E17" s="16">
        <v>8700</v>
      </c>
      <c r="F17" s="17">
        <f t="shared" si="0"/>
        <v>8700</v>
      </c>
    </row>
    <row r="18" spans="1:6" ht="12.75">
      <c r="A18" s="18"/>
      <c r="B18" s="13" t="s">
        <v>24</v>
      </c>
      <c r="C18" s="14" t="s">
        <v>22</v>
      </c>
      <c r="D18" s="15">
        <v>1</v>
      </c>
      <c r="E18" s="16">
        <v>11800</v>
      </c>
      <c r="F18" s="17">
        <f t="shared" si="0"/>
        <v>11800</v>
      </c>
    </row>
    <row r="19" spans="1:6" ht="12.75">
      <c r="A19" s="18"/>
      <c r="B19" s="13" t="s">
        <v>25</v>
      </c>
      <c r="C19" s="14" t="s">
        <v>22</v>
      </c>
      <c r="D19" s="15">
        <v>1</v>
      </c>
      <c r="E19" s="16">
        <v>7850</v>
      </c>
      <c r="F19" s="17">
        <f t="shared" si="0"/>
        <v>7850</v>
      </c>
    </row>
    <row r="20" spans="1:6" ht="12.75">
      <c r="A20" s="18"/>
      <c r="B20" s="13" t="s">
        <v>26</v>
      </c>
      <c r="C20" s="14" t="s">
        <v>22</v>
      </c>
      <c r="D20" s="15">
        <v>3</v>
      </c>
      <c r="E20" s="16">
        <v>2650</v>
      </c>
      <c r="F20" s="17">
        <f t="shared" si="0"/>
        <v>7950</v>
      </c>
    </row>
    <row r="21" spans="1:6" ht="12.75">
      <c r="A21" s="18">
        <v>1.3</v>
      </c>
      <c r="B21" s="13" t="s">
        <v>27</v>
      </c>
      <c r="C21" s="14" t="s">
        <v>28</v>
      </c>
      <c r="D21" s="15">
        <v>6</v>
      </c>
      <c r="E21" s="16">
        <v>10233</v>
      </c>
      <c r="F21" s="17">
        <f t="shared" si="0"/>
        <v>61398</v>
      </c>
    </row>
    <row r="22" spans="1:6" ht="12.75">
      <c r="A22" s="18">
        <v>1.4</v>
      </c>
      <c r="B22" s="13" t="s">
        <v>29</v>
      </c>
      <c r="C22" s="14" t="s">
        <v>10</v>
      </c>
      <c r="D22" s="15">
        <v>5</v>
      </c>
      <c r="E22" s="16">
        <v>10233</v>
      </c>
      <c r="F22" s="17">
        <f t="shared" si="0"/>
        <v>51165</v>
      </c>
    </row>
    <row r="23" spans="1:6" ht="36">
      <c r="A23" s="12">
        <v>1.5</v>
      </c>
      <c r="B23" s="13" t="s">
        <v>30</v>
      </c>
      <c r="C23" s="14" t="s">
        <v>31</v>
      </c>
      <c r="D23" s="15">
        <v>1</v>
      </c>
      <c r="E23" s="16">
        <v>100000</v>
      </c>
      <c r="F23" s="17">
        <f t="shared" si="0"/>
        <v>100000</v>
      </c>
    </row>
    <row r="24" spans="1:6" ht="24">
      <c r="A24" s="18">
        <v>1.6</v>
      </c>
      <c r="B24" s="13" t="s">
        <v>32</v>
      </c>
      <c r="C24" s="14" t="s">
        <v>31</v>
      </c>
      <c r="D24" s="15">
        <v>1</v>
      </c>
      <c r="E24" s="16">
        <v>250000</v>
      </c>
      <c r="F24" s="17">
        <f t="shared" si="0"/>
        <v>250000</v>
      </c>
    </row>
    <row r="25" spans="1:6" ht="24">
      <c r="A25" s="18">
        <v>1.7</v>
      </c>
      <c r="B25" s="13" t="s">
        <v>33</v>
      </c>
      <c r="C25" s="14" t="s">
        <v>31</v>
      </c>
      <c r="D25" s="15">
        <v>1</v>
      </c>
      <c r="E25" s="16">
        <v>25500</v>
      </c>
      <c r="F25" s="17">
        <f t="shared" si="0"/>
        <v>25500</v>
      </c>
    </row>
    <row r="26" spans="1:6" ht="24">
      <c r="A26" s="18">
        <v>1.8</v>
      </c>
      <c r="B26" s="13" t="s">
        <v>34</v>
      </c>
      <c r="C26" s="14" t="s">
        <v>35</v>
      </c>
      <c r="D26" s="15">
        <v>132</v>
      </c>
      <c r="E26" s="16">
        <v>5871</v>
      </c>
      <c r="F26" s="17">
        <f t="shared" si="0"/>
        <v>774972</v>
      </c>
    </row>
    <row r="27" spans="1:6" ht="36">
      <c r="A27" s="18">
        <v>1.9</v>
      </c>
      <c r="B27" s="13" t="s">
        <v>36</v>
      </c>
      <c r="C27" s="14" t="s">
        <v>37</v>
      </c>
      <c r="D27" s="15">
        <v>4.5</v>
      </c>
      <c r="E27" s="16">
        <v>14100</v>
      </c>
      <c r="F27" s="17">
        <f t="shared" si="0"/>
        <v>63450</v>
      </c>
    </row>
    <row r="28" spans="1:6" ht="24">
      <c r="A28" s="19">
        <v>1.1</v>
      </c>
      <c r="B28" s="13" t="s">
        <v>38</v>
      </c>
      <c r="C28" s="14" t="s">
        <v>35</v>
      </c>
      <c r="D28" s="15">
        <v>165</v>
      </c>
      <c r="E28" s="16">
        <v>6685</v>
      </c>
      <c r="F28" s="17">
        <f t="shared" si="0"/>
        <v>1103025</v>
      </c>
    </row>
    <row r="29" spans="1:6" ht="36">
      <c r="A29" s="19">
        <v>1.11</v>
      </c>
      <c r="B29" s="13" t="s">
        <v>39</v>
      </c>
      <c r="C29" s="14" t="s">
        <v>35</v>
      </c>
      <c r="D29" s="15">
        <v>29</v>
      </c>
      <c r="E29" s="16">
        <v>3613</v>
      </c>
      <c r="F29" s="17">
        <f t="shared" si="0"/>
        <v>104777</v>
      </c>
    </row>
    <row r="30" spans="1:6" ht="36">
      <c r="A30" s="19">
        <v>1.12</v>
      </c>
      <c r="B30" s="13" t="s">
        <v>40</v>
      </c>
      <c r="C30" s="14" t="s">
        <v>37</v>
      </c>
      <c r="D30" s="15">
        <v>5</v>
      </c>
      <c r="E30" s="16">
        <v>14100</v>
      </c>
      <c r="F30" s="17">
        <f t="shared" si="0"/>
        <v>70500</v>
      </c>
    </row>
    <row r="31" spans="1:6" ht="36">
      <c r="A31" s="19">
        <v>1.13</v>
      </c>
      <c r="B31" s="13" t="s">
        <v>41</v>
      </c>
      <c r="C31" s="14" t="s">
        <v>35</v>
      </c>
      <c r="D31" s="15">
        <v>132</v>
      </c>
      <c r="E31" s="16">
        <v>3150</v>
      </c>
      <c r="F31" s="17">
        <f t="shared" si="0"/>
        <v>415800</v>
      </c>
    </row>
    <row r="32" spans="1:6" ht="24">
      <c r="A32" s="19">
        <v>1.14</v>
      </c>
      <c r="B32" s="13" t="s">
        <v>42</v>
      </c>
      <c r="C32" s="14" t="s">
        <v>37</v>
      </c>
      <c r="D32" s="15">
        <v>17.5</v>
      </c>
      <c r="E32" s="16">
        <v>2400</v>
      </c>
      <c r="F32" s="17">
        <f t="shared" si="0"/>
        <v>42000</v>
      </c>
    </row>
    <row r="33" spans="1:6" ht="24">
      <c r="A33" s="19">
        <v>1.15</v>
      </c>
      <c r="B33" s="13" t="s">
        <v>43</v>
      </c>
      <c r="C33" s="14" t="s">
        <v>37</v>
      </c>
      <c r="D33" s="15">
        <v>34</v>
      </c>
      <c r="E33" s="16">
        <v>1207</v>
      </c>
      <c r="F33" s="17">
        <f t="shared" si="0"/>
        <v>41038</v>
      </c>
    </row>
    <row r="34" spans="1:6" ht="12.75">
      <c r="A34" s="20"/>
      <c r="B34" s="10" t="s">
        <v>44</v>
      </c>
      <c r="C34" s="9"/>
      <c r="D34" s="21"/>
      <c r="E34" s="22"/>
      <c r="F34" s="23">
        <f>SUM(F11:F33)</f>
        <v>3309185</v>
      </c>
    </row>
    <row r="35" spans="1:6" ht="12.75">
      <c r="A35" s="24" t="s">
        <v>45</v>
      </c>
      <c r="B35" s="10" t="s">
        <v>46</v>
      </c>
      <c r="C35" s="14"/>
      <c r="D35" s="15"/>
      <c r="E35" s="16"/>
      <c r="F35" s="23"/>
    </row>
    <row r="36" spans="1:6" ht="12.75">
      <c r="A36" s="18">
        <v>2.1</v>
      </c>
      <c r="B36" s="13" t="s">
        <v>47</v>
      </c>
      <c r="C36" s="14" t="s">
        <v>35</v>
      </c>
      <c r="D36" s="15">
        <v>132</v>
      </c>
      <c r="E36" s="16">
        <v>690</v>
      </c>
      <c r="F36" s="17">
        <f>+E36*D36</f>
        <v>91080</v>
      </c>
    </row>
    <row r="37" spans="1:6" ht="12.75">
      <c r="A37" s="18"/>
      <c r="B37" s="10" t="s">
        <v>44</v>
      </c>
      <c r="C37" s="14"/>
      <c r="D37" s="15"/>
      <c r="E37" s="16"/>
      <c r="F37" s="23">
        <f>SUM(F36)</f>
        <v>91080</v>
      </c>
    </row>
    <row r="38" spans="1:6" ht="12.75">
      <c r="A38" s="24" t="s">
        <v>48</v>
      </c>
      <c r="B38" s="10" t="s">
        <v>49</v>
      </c>
      <c r="C38" s="14"/>
      <c r="D38" s="15"/>
      <c r="E38" s="16"/>
      <c r="F38" s="23"/>
    </row>
    <row r="39" spans="1:6" ht="36">
      <c r="A39" s="18">
        <v>3.1</v>
      </c>
      <c r="B39" s="13" t="s">
        <v>50</v>
      </c>
      <c r="C39" s="14" t="s">
        <v>51</v>
      </c>
      <c r="D39" s="15">
        <v>1.8</v>
      </c>
      <c r="E39" s="16">
        <v>429960</v>
      </c>
      <c r="F39" s="17">
        <f>+E39*D39</f>
        <v>773928</v>
      </c>
    </row>
    <row r="40" spans="1:6" ht="36">
      <c r="A40" s="18">
        <v>3.2</v>
      </c>
      <c r="B40" s="13" t="s">
        <v>52</v>
      </c>
      <c r="C40" s="14" t="s">
        <v>51</v>
      </c>
      <c r="D40" s="15">
        <v>2.11</v>
      </c>
      <c r="E40" s="16">
        <v>429960</v>
      </c>
      <c r="F40" s="17">
        <f>+E40*D40</f>
        <v>907215.6</v>
      </c>
    </row>
    <row r="41" spans="1:6" ht="36">
      <c r="A41" s="18">
        <v>3.3</v>
      </c>
      <c r="B41" s="13" t="s">
        <v>53</v>
      </c>
      <c r="C41" s="14" t="s">
        <v>51</v>
      </c>
      <c r="D41" s="15">
        <v>1.41</v>
      </c>
      <c r="E41" s="16">
        <v>429960</v>
      </c>
      <c r="F41" s="17">
        <f>+E41*D41</f>
        <v>606243.6</v>
      </c>
    </row>
    <row r="42" spans="1:6" ht="12.75">
      <c r="A42" s="18">
        <v>3.4</v>
      </c>
      <c r="B42" s="13" t="s">
        <v>54</v>
      </c>
      <c r="C42" s="14" t="s">
        <v>55</v>
      </c>
      <c r="D42" s="15">
        <v>685</v>
      </c>
      <c r="E42" s="16">
        <v>2818</v>
      </c>
      <c r="F42" s="17">
        <f>+E42*D42</f>
        <v>1930330</v>
      </c>
    </row>
    <row r="43" spans="1:6" ht="12.75">
      <c r="A43" s="18"/>
      <c r="B43" s="10" t="s">
        <v>44</v>
      </c>
      <c r="C43" s="14"/>
      <c r="D43" s="15"/>
      <c r="E43" s="16"/>
      <c r="F43" s="23">
        <f>SUM(F39:F42)</f>
        <v>4217717.2</v>
      </c>
    </row>
    <row r="44" spans="1:6" ht="12.75">
      <c r="A44" s="24" t="s">
        <v>56</v>
      </c>
      <c r="B44" s="10" t="s">
        <v>57</v>
      </c>
      <c r="C44" s="14"/>
      <c r="D44" s="15"/>
      <c r="E44" s="16"/>
      <c r="F44" s="17"/>
    </row>
    <row r="45" spans="1:6" ht="36">
      <c r="A45" s="12">
        <v>4.1</v>
      </c>
      <c r="B45" s="13" t="s">
        <v>58</v>
      </c>
      <c r="C45" s="14" t="s">
        <v>35</v>
      </c>
      <c r="D45" s="15">
        <v>40</v>
      </c>
      <c r="E45" s="16">
        <v>33553</v>
      </c>
      <c r="F45" s="17">
        <f>+E45*D45</f>
        <v>1342120</v>
      </c>
    </row>
    <row r="46" spans="1:6" ht="12.75">
      <c r="A46" s="24"/>
      <c r="B46" s="10" t="s">
        <v>44</v>
      </c>
      <c r="C46" s="14"/>
      <c r="D46" s="15"/>
      <c r="E46" s="16"/>
      <c r="F46" s="23">
        <f>SUM(F45)</f>
        <v>1342120</v>
      </c>
    </row>
    <row r="47" spans="1:6" ht="12.75">
      <c r="A47" s="24" t="s">
        <v>59</v>
      </c>
      <c r="B47" s="10" t="s">
        <v>60</v>
      </c>
      <c r="C47" s="9"/>
      <c r="D47" s="21"/>
      <c r="E47" s="22"/>
      <c r="F47" s="17"/>
    </row>
    <row r="48" spans="1:6" ht="24">
      <c r="A48" s="18">
        <v>5.1</v>
      </c>
      <c r="B48" s="13" t="s">
        <v>61</v>
      </c>
      <c r="C48" s="14" t="s">
        <v>35</v>
      </c>
      <c r="D48" s="15">
        <v>110</v>
      </c>
      <c r="E48" s="16">
        <v>25713</v>
      </c>
      <c r="F48" s="17">
        <f>+E48*D48</f>
        <v>2828430</v>
      </c>
    </row>
    <row r="49" spans="1:6" ht="24">
      <c r="A49" s="18">
        <v>5.2</v>
      </c>
      <c r="B49" s="13" t="s">
        <v>62</v>
      </c>
      <c r="C49" s="14" t="s">
        <v>35</v>
      </c>
      <c r="D49" s="15">
        <v>180</v>
      </c>
      <c r="E49" s="16">
        <v>12478</v>
      </c>
      <c r="F49" s="17">
        <f>+E49*D49</f>
        <v>2246040</v>
      </c>
    </row>
    <row r="50" spans="1:6" ht="84">
      <c r="A50" s="18">
        <v>5.3</v>
      </c>
      <c r="B50" s="13" t="s">
        <v>63</v>
      </c>
      <c r="C50" s="14" t="s">
        <v>37</v>
      </c>
      <c r="D50" s="15">
        <v>4</v>
      </c>
      <c r="E50" s="16">
        <v>111671</v>
      </c>
      <c r="F50" s="17">
        <f>+E50*D50</f>
        <v>446684</v>
      </c>
    </row>
    <row r="51" spans="1:6" ht="48">
      <c r="A51" s="18">
        <v>5.4</v>
      </c>
      <c r="B51" s="13" t="s">
        <v>64</v>
      </c>
      <c r="C51" s="14" t="s">
        <v>37</v>
      </c>
      <c r="D51" s="15">
        <v>33</v>
      </c>
      <c r="E51" s="16">
        <v>28720</v>
      </c>
      <c r="F51" s="17">
        <f>+E51*D51</f>
        <v>947760</v>
      </c>
    </row>
    <row r="52" spans="1:6" ht="12.75">
      <c r="A52" s="18"/>
      <c r="B52" s="10" t="s">
        <v>44</v>
      </c>
      <c r="C52" s="14"/>
      <c r="D52" s="15"/>
      <c r="E52" s="16"/>
      <c r="F52" s="23">
        <f>SUM(F48:F51)</f>
        <v>6468914</v>
      </c>
    </row>
    <row r="53" spans="1:6" ht="12.75">
      <c r="A53" s="24" t="s">
        <v>65</v>
      </c>
      <c r="B53" s="10" t="s">
        <v>66</v>
      </c>
      <c r="C53" s="14"/>
      <c r="D53" s="15"/>
      <c r="E53" s="16"/>
      <c r="F53" s="17"/>
    </row>
    <row r="54" spans="1:6" ht="48">
      <c r="A54" s="18">
        <v>6.1</v>
      </c>
      <c r="B54" s="13" t="s">
        <v>67</v>
      </c>
      <c r="C54" s="14" t="s">
        <v>35</v>
      </c>
      <c r="D54" s="15">
        <v>132</v>
      </c>
      <c r="E54" s="16">
        <v>29800</v>
      </c>
      <c r="F54" s="17">
        <f>+E54*D54</f>
        <v>3933600</v>
      </c>
    </row>
    <row r="55" spans="1:6" ht="36">
      <c r="A55" s="18">
        <v>6.2</v>
      </c>
      <c r="B55" s="13" t="s">
        <v>68</v>
      </c>
      <c r="C55" s="14" t="s">
        <v>35</v>
      </c>
      <c r="D55" s="15">
        <v>148</v>
      </c>
      <c r="E55" s="16">
        <v>29800</v>
      </c>
      <c r="F55" s="17">
        <f>+E55*D55</f>
        <v>4410400</v>
      </c>
    </row>
    <row r="56" spans="1:6" ht="12.75">
      <c r="A56" s="18"/>
      <c r="B56" s="10" t="s">
        <v>44</v>
      </c>
      <c r="C56" s="14"/>
      <c r="D56" s="15"/>
      <c r="E56" s="16"/>
      <c r="F56" s="23">
        <f>SUM(F54:F55)</f>
        <v>8344000</v>
      </c>
    </row>
    <row r="57" spans="1:6" ht="12.75">
      <c r="A57" s="24" t="s">
        <v>69</v>
      </c>
      <c r="B57" s="10" t="s">
        <v>70</v>
      </c>
      <c r="C57" s="14"/>
      <c r="D57" s="15"/>
      <c r="E57" s="16"/>
      <c r="F57" s="17"/>
    </row>
    <row r="58" spans="1:6" ht="48">
      <c r="A58" s="12" t="s">
        <v>71</v>
      </c>
      <c r="B58" s="13" t="s">
        <v>72</v>
      </c>
      <c r="C58" s="14" t="s">
        <v>37</v>
      </c>
      <c r="D58" s="15">
        <v>30</v>
      </c>
      <c r="E58" s="16">
        <v>25857</v>
      </c>
      <c r="F58" s="17">
        <f>+E58*D58</f>
        <v>775710</v>
      </c>
    </row>
    <row r="59" spans="1:6" ht="48">
      <c r="A59" s="18">
        <v>7.2</v>
      </c>
      <c r="B59" s="13" t="s">
        <v>73</v>
      </c>
      <c r="C59" s="14" t="s">
        <v>37</v>
      </c>
      <c r="D59" s="15">
        <v>30</v>
      </c>
      <c r="E59" s="16">
        <v>2622</v>
      </c>
      <c r="F59" s="17">
        <f aca="true" t="shared" si="1" ref="F59:F65">+E59*D59</f>
        <v>78660</v>
      </c>
    </row>
    <row r="60" spans="1:6" ht="36">
      <c r="A60" s="12">
        <v>7.3</v>
      </c>
      <c r="B60" s="13" t="s">
        <v>74</v>
      </c>
      <c r="C60" s="14" t="s">
        <v>10</v>
      </c>
      <c r="D60" s="15">
        <v>5</v>
      </c>
      <c r="E60" s="16">
        <v>111138</v>
      </c>
      <c r="F60" s="17">
        <f t="shared" si="1"/>
        <v>555690</v>
      </c>
    </row>
    <row r="61" spans="1:6" ht="24">
      <c r="A61" s="12">
        <v>7.4</v>
      </c>
      <c r="B61" s="13" t="s">
        <v>75</v>
      </c>
      <c r="C61" s="14" t="s">
        <v>10</v>
      </c>
      <c r="D61" s="15">
        <v>8</v>
      </c>
      <c r="E61" s="16">
        <v>51589</v>
      </c>
      <c r="F61" s="17">
        <f t="shared" si="1"/>
        <v>412712</v>
      </c>
    </row>
    <row r="62" spans="1:6" ht="24">
      <c r="A62" s="18">
        <v>7.5</v>
      </c>
      <c r="B62" s="13" t="s">
        <v>76</v>
      </c>
      <c r="C62" s="14" t="s">
        <v>10</v>
      </c>
      <c r="D62" s="15">
        <v>23</v>
      </c>
      <c r="E62" s="16">
        <v>40406</v>
      </c>
      <c r="F62" s="17">
        <f t="shared" si="1"/>
        <v>929338</v>
      </c>
    </row>
    <row r="63" spans="1:6" ht="24">
      <c r="A63" s="12">
        <v>7.6</v>
      </c>
      <c r="B63" s="13" t="s">
        <v>77</v>
      </c>
      <c r="C63" s="14" t="s">
        <v>10</v>
      </c>
      <c r="D63" s="15">
        <v>25</v>
      </c>
      <c r="E63" s="16">
        <v>16930</v>
      </c>
      <c r="F63" s="17">
        <f t="shared" si="1"/>
        <v>423250</v>
      </c>
    </row>
    <row r="64" spans="1:6" ht="36">
      <c r="A64" s="12">
        <v>7.7</v>
      </c>
      <c r="B64" s="13" t="s">
        <v>78</v>
      </c>
      <c r="C64" s="14" t="s">
        <v>10</v>
      </c>
      <c r="D64" s="15">
        <v>13</v>
      </c>
      <c r="E64" s="16">
        <v>48246</v>
      </c>
      <c r="F64" s="17">
        <f t="shared" si="1"/>
        <v>627198</v>
      </c>
    </row>
    <row r="65" spans="1:6" ht="36">
      <c r="A65" s="12">
        <v>7.8</v>
      </c>
      <c r="B65" s="13" t="s">
        <v>79</v>
      </c>
      <c r="C65" s="14" t="s">
        <v>37</v>
      </c>
      <c r="D65" s="15">
        <v>75</v>
      </c>
      <c r="E65" s="16">
        <v>9256</v>
      </c>
      <c r="F65" s="17">
        <f t="shared" si="1"/>
        <v>694200</v>
      </c>
    </row>
    <row r="66" spans="1:6" ht="12.75">
      <c r="A66" s="18"/>
      <c r="B66" s="10" t="s">
        <v>44</v>
      </c>
      <c r="C66" s="9"/>
      <c r="D66" s="21"/>
      <c r="E66" s="22"/>
      <c r="F66" s="23">
        <f>SUM(F58:F65)</f>
        <v>4496758</v>
      </c>
    </row>
    <row r="67" spans="1:6" ht="12.75">
      <c r="A67" s="24" t="s">
        <v>80</v>
      </c>
      <c r="B67" s="10" t="s">
        <v>81</v>
      </c>
      <c r="C67" s="14"/>
      <c r="D67" s="15"/>
      <c r="E67" s="16"/>
      <c r="F67" s="17"/>
    </row>
    <row r="68" spans="1:6" ht="36">
      <c r="A68" s="18">
        <v>8.1</v>
      </c>
      <c r="B68" s="13" t="s">
        <v>82</v>
      </c>
      <c r="C68" s="14" t="s">
        <v>10</v>
      </c>
      <c r="D68" s="15">
        <v>8</v>
      </c>
      <c r="E68" s="16">
        <v>31990</v>
      </c>
      <c r="F68" s="17">
        <f>+E68*D68</f>
        <v>255920</v>
      </c>
    </row>
    <row r="69" spans="1:6" ht="36">
      <c r="A69" s="18">
        <v>8.2</v>
      </c>
      <c r="B69" s="13" t="s">
        <v>83</v>
      </c>
      <c r="C69" s="14" t="s">
        <v>10</v>
      </c>
      <c r="D69" s="15">
        <v>4</v>
      </c>
      <c r="E69" s="16">
        <v>31990</v>
      </c>
      <c r="F69" s="17">
        <f>+E69*D69</f>
        <v>127960</v>
      </c>
    </row>
    <row r="70" spans="1:6" ht="63.75">
      <c r="A70" s="18">
        <v>8.3</v>
      </c>
      <c r="B70" s="25" t="s">
        <v>84</v>
      </c>
      <c r="C70" s="14" t="s">
        <v>10</v>
      </c>
      <c r="D70" s="15">
        <v>8</v>
      </c>
      <c r="E70" s="16">
        <v>150000</v>
      </c>
      <c r="F70" s="17">
        <f>+E70*D70</f>
        <v>1200000</v>
      </c>
    </row>
    <row r="71" spans="1:6" ht="12.75">
      <c r="A71" s="18"/>
      <c r="B71" s="10" t="s">
        <v>44</v>
      </c>
      <c r="C71" s="9"/>
      <c r="D71" s="21"/>
      <c r="E71" s="22"/>
      <c r="F71" s="23">
        <f>SUM(F68:F70)</f>
        <v>1583880</v>
      </c>
    </row>
    <row r="72" spans="1:6" ht="12.75">
      <c r="A72" s="24" t="s">
        <v>85</v>
      </c>
      <c r="B72" s="10" t="s">
        <v>86</v>
      </c>
      <c r="C72" s="14"/>
      <c r="D72" s="15"/>
      <c r="E72" s="16"/>
      <c r="F72" s="17"/>
    </row>
    <row r="73" spans="1:6" ht="76.5">
      <c r="A73" s="18">
        <v>9.1</v>
      </c>
      <c r="B73" s="26" t="s">
        <v>87</v>
      </c>
      <c r="C73" s="14"/>
      <c r="D73" s="15"/>
      <c r="E73" s="16"/>
      <c r="F73" s="17"/>
    </row>
    <row r="74" spans="1:6" ht="12.75">
      <c r="A74" s="18"/>
      <c r="B74" s="13" t="s">
        <v>88</v>
      </c>
      <c r="C74" s="14" t="s">
        <v>10</v>
      </c>
      <c r="D74" s="15">
        <v>2</v>
      </c>
      <c r="E74" s="16">
        <v>890000</v>
      </c>
      <c r="F74" s="17">
        <f>+E74*D74</f>
        <v>1780000</v>
      </c>
    </row>
    <row r="75" spans="1:6" ht="51">
      <c r="A75" s="18">
        <v>9.2</v>
      </c>
      <c r="B75" s="26" t="s">
        <v>89</v>
      </c>
      <c r="C75" s="14" t="s">
        <v>37</v>
      </c>
      <c r="D75" s="15">
        <v>7.29</v>
      </c>
      <c r="E75" s="16">
        <v>106204</v>
      </c>
      <c r="F75" s="17">
        <f>+E75*D75</f>
        <v>774227.16</v>
      </c>
    </row>
    <row r="76" spans="1:6" ht="51">
      <c r="A76" s="18">
        <v>9.3</v>
      </c>
      <c r="B76" s="26" t="s">
        <v>90</v>
      </c>
      <c r="C76" s="14" t="s">
        <v>37</v>
      </c>
      <c r="D76" s="15">
        <v>15</v>
      </c>
      <c r="E76" s="16">
        <v>212408</v>
      </c>
      <c r="F76" s="17">
        <f>+E76*D76</f>
        <v>3186120</v>
      </c>
    </row>
    <row r="77" spans="1:6" ht="89.25">
      <c r="A77" s="18">
        <v>9.4</v>
      </c>
      <c r="B77" s="26" t="s">
        <v>91</v>
      </c>
      <c r="C77" s="14" t="s">
        <v>10</v>
      </c>
      <c r="D77" s="15">
        <v>4</v>
      </c>
      <c r="E77" s="16">
        <v>173395</v>
      </c>
      <c r="F77" s="17">
        <f>+E77*D77</f>
        <v>693580</v>
      </c>
    </row>
    <row r="78" spans="1:6" ht="12.75">
      <c r="A78" s="18"/>
      <c r="B78" s="10" t="s">
        <v>44</v>
      </c>
      <c r="C78" s="9"/>
      <c r="D78" s="21"/>
      <c r="E78" s="22"/>
      <c r="F78" s="23">
        <f>SUM(F73:F77)</f>
        <v>6433927.16</v>
      </c>
    </row>
    <row r="79" spans="1:6" ht="12.75">
      <c r="A79" s="24" t="s">
        <v>92</v>
      </c>
      <c r="B79" s="10" t="s">
        <v>93</v>
      </c>
      <c r="C79" s="14"/>
      <c r="D79" s="15"/>
      <c r="E79" s="16"/>
      <c r="F79" s="17"/>
    </row>
    <row r="80" spans="1:6" ht="24">
      <c r="A80" s="18">
        <v>10.1</v>
      </c>
      <c r="B80" s="13" t="s">
        <v>94</v>
      </c>
      <c r="C80" s="14" t="s">
        <v>10</v>
      </c>
      <c r="D80" s="15">
        <v>8</v>
      </c>
      <c r="E80" s="16">
        <v>436900</v>
      </c>
      <c r="F80" s="17">
        <f>+E80*D80</f>
        <v>3495200</v>
      </c>
    </row>
    <row r="81" spans="1:6" ht="48">
      <c r="A81" s="18">
        <v>10.2</v>
      </c>
      <c r="B81" s="13" t="s">
        <v>95</v>
      </c>
      <c r="C81" s="14" t="s">
        <v>10</v>
      </c>
      <c r="D81" s="15">
        <v>4</v>
      </c>
      <c r="E81" s="16">
        <v>324700</v>
      </c>
      <c r="F81" s="17">
        <f>+E81*D81</f>
        <v>1298800</v>
      </c>
    </row>
    <row r="82" spans="1:6" ht="24">
      <c r="A82" s="18">
        <v>10.3</v>
      </c>
      <c r="B82" s="13" t="s">
        <v>96</v>
      </c>
      <c r="C82" s="14" t="s">
        <v>10</v>
      </c>
      <c r="D82" s="15">
        <v>8</v>
      </c>
      <c r="E82" s="16">
        <v>46660</v>
      </c>
      <c r="F82" s="17">
        <f>+E82*D82</f>
        <v>373280</v>
      </c>
    </row>
    <row r="83" spans="1:6" ht="36">
      <c r="A83" s="18">
        <v>10.4</v>
      </c>
      <c r="B83" s="13" t="s">
        <v>97</v>
      </c>
      <c r="C83" s="14" t="s">
        <v>10</v>
      </c>
      <c r="D83" s="15">
        <v>5</v>
      </c>
      <c r="E83" s="16">
        <v>268700</v>
      </c>
      <c r="F83" s="17">
        <f>+E83*D83</f>
        <v>1343500</v>
      </c>
    </row>
    <row r="84" spans="1:6" ht="24">
      <c r="A84" s="18">
        <v>10.5</v>
      </c>
      <c r="B84" s="13" t="s">
        <v>98</v>
      </c>
      <c r="C84" s="14" t="s">
        <v>10</v>
      </c>
      <c r="D84" s="15">
        <v>6</v>
      </c>
      <c r="E84" s="16">
        <v>2950</v>
      </c>
      <c r="F84" s="17">
        <f>+E84*D84</f>
        <v>17700</v>
      </c>
    </row>
    <row r="85" spans="1:6" ht="12.75">
      <c r="A85" s="20"/>
      <c r="B85" s="10" t="s">
        <v>44</v>
      </c>
      <c r="C85" s="9"/>
      <c r="D85" s="21"/>
      <c r="E85" s="22"/>
      <c r="F85" s="23">
        <f>SUM(F80:F84)</f>
        <v>6528480</v>
      </c>
    </row>
    <row r="86" spans="1:6" ht="12.75">
      <c r="A86" s="24" t="s">
        <v>99</v>
      </c>
      <c r="B86" s="10" t="s">
        <v>100</v>
      </c>
      <c r="C86" s="14"/>
      <c r="D86" s="15"/>
      <c r="E86" s="16"/>
      <c r="F86" s="17"/>
    </row>
    <row r="87" spans="1:6" ht="12.75">
      <c r="A87" s="18">
        <v>11.1</v>
      </c>
      <c r="B87" s="13" t="s">
        <v>101</v>
      </c>
      <c r="C87" s="14" t="s">
        <v>35</v>
      </c>
      <c r="D87" s="15">
        <v>40</v>
      </c>
      <c r="E87" s="16">
        <v>3500</v>
      </c>
      <c r="F87" s="17">
        <f>+E87*D87</f>
        <v>140000</v>
      </c>
    </row>
    <row r="88" spans="1:6" ht="24">
      <c r="A88" s="18">
        <v>11.2</v>
      </c>
      <c r="B88" s="13" t="s">
        <v>102</v>
      </c>
      <c r="C88" s="14" t="s">
        <v>35</v>
      </c>
      <c r="D88" s="15">
        <v>43</v>
      </c>
      <c r="E88" s="16">
        <v>4808</v>
      </c>
      <c r="F88" s="17">
        <f>+E88*D88</f>
        <v>206744</v>
      </c>
    </row>
    <row r="89" spans="1:6" ht="24">
      <c r="A89" s="18">
        <v>11.3</v>
      </c>
      <c r="B89" s="13" t="s">
        <v>103</v>
      </c>
      <c r="C89" s="14" t="s">
        <v>35</v>
      </c>
      <c r="D89" s="15">
        <v>93</v>
      </c>
      <c r="E89" s="16">
        <v>9185</v>
      </c>
      <c r="F89" s="17">
        <f>+E89*D89</f>
        <v>854205</v>
      </c>
    </row>
    <row r="90" spans="1:6" ht="12.75">
      <c r="A90" s="20"/>
      <c r="B90" s="10" t="s">
        <v>44</v>
      </c>
      <c r="C90" s="9"/>
      <c r="D90" s="21"/>
      <c r="E90" s="22"/>
      <c r="F90" s="23">
        <f>SUM(F87:F89)</f>
        <v>1200949</v>
      </c>
    </row>
    <row r="91" spans="1:6" ht="12.75">
      <c r="A91" s="24" t="s">
        <v>104</v>
      </c>
      <c r="B91" s="10" t="s">
        <v>105</v>
      </c>
      <c r="C91" s="14"/>
      <c r="D91" s="15"/>
      <c r="E91" s="16"/>
      <c r="F91" s="17"/>
    </row>
    <row r="92" spans="1:6" ht="63.75">
      <c r="A92" s="18">
        <v>12.1</v>
      </c>
      <c r="B92" s="27" t="s">
        <v>106</v>
      </c>
      <c r="C92" s="14" t="s">
        <v>35</v>
      </c>
      <c r="D92" s="15">
        <v>65.5</v>
      </c>
      <c r="E92" s="16">
        <v>47290</v>
      </c>
      <c r="F92" s="17">
        <f>+E92*D92</f>
        <v>3097495</v>
      </c>
    </row>
    <row r="93" spans="1:6" ht="12.75">
      <c r="A93" s="20"/>
      <c r="B93" s="10" t="s">
        <v>44</v>
      </c>
      <c r="C93" s="9"/>
      <c r="D93" s="21"/>
      <c r="E93" s="22"/>
      <c r="F93" s="23">
        <f>SUM(F92)</f>
        <v>3097495</v>
      </c>
    </row>
    <row r="94" spans="1:6" ht="12.75">
      <c r="A94" s="24" t="s">
        <v>107</v>
      </c>
      <c r="B94" s="10" t="s">
        <v>108</v>
      </c>
      <c r="C94" s="9"/>
      <c r="D94" s="21"/>
      <c r="E94" s="22"/>
      <c r="F94" s="23"/>
    </row>
    <row r="95" spans="1:6" ht="36">
      <c r="A95" s="18">
        <v>13.1</v>
      </c>
      <c r="B95" s="13" t="s">
        <v>109</v>
      </c>
      <c r="C95" s="14" t="s">
        <v>35</v>
      </c>
      <c r="D95" s="15">
        <v>132</v>
      </c>
      <c r="E95" s="16">
        <v>17800</v>
      </c>
      <c r="F95" s="17">
        <f>+E95*D95</f>
        <v>2349600</v>
      </c>
    </row>
    <row r="96" spans="1:6" ht="24">
      <c r="A96" s="18">
        <v>13.2</v>
      </c>
      <c r="B96" s="13" t="s">
        <v>110</v>
      </c>
      <c r="C96" s="14" t="s">
        <v>35</v>
      </c>
      <c r="D96" s="15">
        <v>6.4</v>
      </c>
      <c r="E96" s="16">
        <v>220000</v>
      </c>
      <c r="F96" s="17">
        <f>+E96*D96</f>
        <v>1408000</v>
      </c>
    </row>
    <row r="97" spans="1:6" ht="24">
      <c r="A97" s="18">
        <v>13.3</v>
      </c>
      <c r="B97" s="13" t="s">
        <v>111</v>
      </c>
      <c r="C97" s="14" t="s">
        <v>37</v>
      </c>
      <c r="D97" s="15">
        <v>13</v>
      </c>
      <c r="E97" s="16">
        <v>25000</v>
      </c>
      <c r="F97" s="17">
        <f>+E97*D97</f>
        <v>325000</v>
      </c>
    </row>
    <row r="98" spans="1:6" ht="12.75">
      <c r="A98" s="20"/>
      <c r="B98" s="10" t="s">
        <v>44</v>
      </c>
      <c r="C98" s="9"/>
      <c r="D98" s="21"/>
      <c r="E98" s="22"/>
      <c r="F98" s="23">
        <f>SUM(F95:F97)</f>
        <v>4082600</v>
      </c>
    </row>
    <row r="99" spans="1:6" ht="12.75">
      <c r="A99" s="24" t="s">
        <v>112</v>
      </c>
      <c r="B99" s="10" t="s">
        <v>113</v>
      </c>
      <c r="C99" s="14"/>
      <c r="D99" s="15"/>
      <c r="E99" s="16"/>
      <c r="F99" s="17"/>
    </row>
    <row r="100" spans="1:6" ht="48">
      <c r="A100" s="18">
        <v>14.1</v>
      </c>
      <c r="B100" s="13" t="s">
        <v>114</v>
      </c>
      <c r="C100" s="14" t="s">
        <v>37</v>
      </c>
      <c r="D100" s="15">
        <v>9.6</v>
      </c>
      <c r="E100" s="16">
        <v>121138</v>
      </c>
      <c r="F100" s="17">
        <f>+E100*D100</f>
        <v>1162924.8</v>
      </c>
    </row>
    <row r="101" spans="1:6" ht="12.75">
      <c r="A101" s="18">
        <v>14.2</v>
      </c>
      <c r="B101" s="13" t="s">
        <v>115</v>
      </c>
      <c r="C101" s="14" t="s">
        <v>31</v>
      </c>
      <c r="D101" s="15">
        <v>1</v>
      </c>
      <c r="E101" s="16">
        <v>100000</v>
      </c>
      <c r="F101" s="17">
        <f>+E101*D101</f>
        <v>100000</v>
      </c>
    </row>
    <row r="102" spans="1:6" ht="12.75">
      <c r="A102" s="18"/>
      <c r="B102" s="10" t="s">
        <v>44</v>
      </c>
      <c r="C102" s="9"/>
      <c r="D102" s="21"/>
      <c r="E102" s="22"/>
      <c r="F102" s="23">
        <f>SUM(F100:F101)</f>
        <v>1262924.8</v>
      </c>
    </row>
    <row r="103" spans="1:6" ht="12.75">
      <c r="A103" s="18"/>
      <c r="B103" s="13"/>
      <c r="C103" s="14"/>
      <c r="D103" s="15"/>
      <c r="E103" s="16"/>
      <c r="F103" s="17"/>
    </row>
    <row r="104" spans="1:6" ht="12.75">
      <c r="A104" s="20"/>
      <c r="B104" s="10" t="s">
        <v>116</v>
      </c>
      <c r="C104" s="9"/>
      <c r="D104" s="21"/>
      <c r="E104" s="22"/>
      <c r="F104" s="28">
        <f>+F102+F98+F93+F90+F85+F78+F71+F66+F56+F52+F46+F43+F37+F34</f>
        <v>52460030.160000004</v>
      </c>
    </row>
    <row r="105" spans="1:6" ht="12.75">
      <c r="A105" s="29"/>
      <c r="B105" s="25" t="s">
        <v>117</v>
      </c>
      <c r="C105" s="30"/>
      <c r="D105" s="14"/>
      <c r="E105" s="31"/>
      <c r="F105" s="32">
        <f>+F104*0.18</f>
        <v>9442805.4288</v>
      </c>
    </row>
    <row r="106" spans="1:6" ht="12.75">
      <c r="A106" s="29"/>
      <c r="B106" s="25" t="s">
        <v>118</v>
      </c>
      <c r="C106" s="30"/>
      <c r="D106" s="14"/>
      <c r="E106" s="31"/>
      <c r="F106" s="32">
        <f>+F105+F104</f>
        <v>61902835.588800006</v>
      </c>
    </row>
    <row r="107" spans="1:6" ht="12.75">
      <c r="A107" s="29"/>
      <c r="B107" s="25" t="s">
        <v>119</v>
      </c>
      <c r="C107" s="30"/>
      <c r="D107" s="14"/>
      <c r="E107" s="31"/>
      <c r="F107" s="32">
        <f>+(F104*0.05)*0.16</f>
        <v>419680.2412800001</v>
      </c>
    </row>
    <row r="108" spans="1:6" ht="12.75">
      <c r="A108" s="33"/>
      <c r="B108" s="34" t="s">
        <v>120</v>
      </c>
      <c r="C108" s="8"/>
      <c r="D108" s="9"/>
      <c r="E108" s="35"/>
      <c r="F108" s="28">
        <f>+F107+F106</f>
        <v>62322515.83008</v>
      </c>
    </row>
    <row r="109" spans="1:6" ht="12.75">
      <c r="A109" s="36"/>
      <c r="B109" s="37"/>
      <c r="C109" s="38"/>
      <c r="D109" s="39"/>
      <c r="E109" s="40"/>
      <c r="F109" s="40"/>
    </row>
    <row r="110" spans="1:6" ht="12.75">
      <c r="A110" s="36"/>
      <c r="B110" s="37"/>
      <c r="C110" s="38"/>
      <c r="D110" s="39"/>
      <c r="E110" s="40"/>
      <c r="F110" s="40"/>
    </row>
    <row r="111" spans="1:6" ht="12.75">
      <c r="A111" s="36"/>
      <c r="B111" s="37"/>
      <c r="C111" s="38"/>
      <c r="D111" s="39"/>
      <c r="E111" s="40"/>
      <c r="F111" s="40"/>
    </row>
    <row r="112" spans="1:6" ht="12.75">
      <c r="A112" s="36"/>
      <c r="B112" s="37"/>
      <c r="C112" s="38"/>
      <c r="D112" s="39"/>
      <c r="E112" s="40"/>
      <c r="F112" s="40"/>
    </row>
    <row r="113" spans="1:6" ht="12.75">
      <c r="A113" s="41"/>
      <c r="B113" s="42"/>
      <c r="C113" s="43"/>
      <c r="D113" s="44"/>
      <c r="E113" s="45"/>
      <c r="F113" s="45"/>
    </row>
    <row r="114" spans="1:6" ht="12.75">
      <c r="A114" s="41"/>
      <c r="B114" s="46" t="s">
        <v>121</v>
      </c>
      <c r="C114" s="47"/>
      <c r="D114" s="48"/>
      <c r="E114" s="49"/>
      <c r="F114" s="50"/>
    </row>
    <row r="115" spans="1:6" ht="12.75">
      <c r="A115" s="41"/>
      <c r="B115" s="44" t="s">
        <v>122</v>
      </c>
      <c r="C115" s="51"/>
      <c r="D115" s="48"/>
      <c r="E115" s="50"/>
      <c r="F115" s="50"/>
    </row>
    <row r="116" spans="1:6" ht="12.75">
      <c r="A116" s="52"/>
      <c r="B116" s="53" t="s">
        <v>123</v>
      </c>
      <c r="C116" s="54"/>
      <c r="D116" s="55"/>
      <c r="E116" s="56"/>
      <c r="F116" s="56"/>
    </row>
  </sheetData>
  <mergeCells count="2">
    <mergeCell ref="A8:F8"/>
    <mergeCell ref="E9:F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unicauca</cp:lastModifiedBy>
  <dcterms:created xsi:type="dcterms:W3CDTF">2006-11-20T14:56:51Z</dcterms:created>
  <dcterms:modified xsi:type="dcterms:W3CDTF">2006-11-24T01:39:23Z</dcterms:modified>
  <cp:category/>
  <cp:version/>
  <cp:contentType/>
  <cp:contentStatus/>
</cp:coreProperties>
</file>