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2000" windowHeight="586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Print_Area" localSheetId="0">'Hoja1'!$A$4:$M$56</definedName>
  </definedNames>
  <calcPr fullCalcOnLoad="1"/>
</workbook>
</file>

<file path=xl/sharedStrings.xml><?xml version="1.0" encoding="utf-8"?>
<sst xmlns="http://schemas.openxmlformats.org/spreadsheetml/2006/main" count="201" uniqueCount="96">
  <si>
    <t>ANEXO NRO. 4</t>
  </si>
  <si>
    <t>POLIZAS REQUERIDAS SEGÚN BIENES E INTERESES ASEGURABLES</t>
  </si>
  <si>
    <t>INCENDIO, TERREMOTO Y AMIT</t>
  </si>
  <si>
    <t xml:space="preserve">MAQUINARIA Y EQUIPO </t>
  </si>
  <si>
    <t>EQUIPO DE CONSTRUCCIÓN</t>
  </si>
  <si>
    <t>EQUIPO DE PERFORACIÓN</t>
  </si>
  <si>
    <t>MAQUINARIA INDUSTRIAL</t>
  </si>
  <si>
    <t>EQUIPO DE MUSICA</t>
  </si>
  <si>
    <t>EQUIPO DE RECREACION Y DEPORTE</t>
  </si>
  <si>
    <t>EQUIPOS AGRICOLAS</t>
  </si>
  <si>
    <t>EQUIPO DE ENSEÑANZA</t>
  </si>
  <si>
    <t>HERRAMIENTAS Y ACCESORIOS</t>
  </si>
  <si>
    <t>HERRAMIENTAS ESPECIALIZADAS</t>
  </si>
  <si>
    <t>OTRAS MAQUINARIAS Y EQUIPOS</t>
  </si>
  <si>
    <t>MUEBLES, ENSERES Y EQUIPO DE OFICINA</t>
  </si>
  <si>
    <t>EQUIPO DE TRANSPORTE, TRACCION Y ELEVACIÓN</t>
  </si>
  <si>
    <t>EQUIPO Y MAQUINAS PARA COMEDOR COCINA DESPENSA Y ACCESORIOS</t>
  </si>
  <si>
    <t>BIENES DE ARTE Y CULTURA</t>
  </si>
  <si>
    <t>OLEO PARANINFO</t>
  </si>
  <si>
    <t>TRIPTICO PARANINFO</t>
  </si>
  <si>
    <t>CUADROS DEL CONSEJO SUPERIOR</t>
  </si>
  <si>
    <t>CUADROS DEL SALON FUNDADORES</t>
  </si>
  <si>
    <t>LIBROS DE BIBLIOTECAS</t>
  </si>
  <si>
    <t>JOYAS</t>
  </si>
  <si>
    <t>EQUIPO DE COMUNICACIONES</t>
  </si>
  <si>
    <t>7001 COMUNICACIONES</t>
  </si>
  <si>
    <t>7090 COMUNICACIONES</t>
  </si>
  <si>
    <t>EQUIPO DE COMPUTACION</t>
  </si>
  <si>
    <t>EQUIPO MEDICO Y CIENTIFICO</t>
  </si>
  <si>
    <t>EQUIPO DE INVESTIGACION</t>
  </si>
  <si>
    <t>6001 INVESTIGACION</t>
  </si>
  <si>
    <t>6090 INVESTIGACION</t>
  </si>
  <si>
    <t>EQUIPO DE LABORATORIO</t>
  </si>
  <si>
    <t xml:space="preserve">NOTA: LA RELACIÓN DE LAS JOYAS SE ENCUENTRA EN EL ARCHIVO EXCEL ANEXO LLAMADO </t>
  </si>
  <si>
    <t>JOYAS2003</t>
  </si>
  <si>
    <t>EQUIPO ELECTRICO Y ELECTRONICO</t>
  </si>
  <si>
    <t>MAQUINARIA Y EQUIPO</t>
  </si>
  <si>
    <t>EQUIPO DE CONSTRUCCION</t>
  </si>
  <si>
    <t>NOTA: SE DEBE TENER EN CUENTA QUE LA SUMA ASEGURADA PARA EQUIPOS ELECTRICOS ES DE $ 491,797,910</t>
  </si>
  <si>
    <t>SUSTRACCION</t>
  </si>
  <si>
    <t>DINERO EN EFECTIVO</t>
  </si>
  <si>
    <t>ROTURA DE MAQUINARIA</t>
  </si>
  <si>
    <t>MANEJO GLOBAL</t>
  </si>
  <si>
    <t>EL VALOR ASEGURADO SOLICITADO DEBERA SER POR VIGENCIA SIN LIMITE</t>
  </si>
  <si>
    <t>POR EVENTO Y SIN LIMITE DE EVENTOS</t>
  </si>
  <si>
    <t>RESPONSABILIDAD CIVIL EXTRACONTRACTUAL</t>
  </si>
  <si>
    <t>RESPONSABILIDAD CIVIL PROFESIONAL MEDICA</t>
  </si>
  <si>
    <t>TRANSPORTE DE VALORES</t>
  </si>
  <si>
    <t>VIDA GRUPO DEUDORES</t>
  </si>
  <si>
    <t>VEHICULOS</t>
  </si>
  <si>
    <t>SOAT</t>
  </si>
  <si>
    <t>VALOR</t>
  </si>
  <si>
    <t>TIPO</t>
  </si>
  <si>
    <t>Electrico</t>
  </si>
  <si>
    <t>Electronico fijo</t>
  </si>
  <si>
    <t>Electronico movil</t>
  </si>
  <si>
    <t>PRACTICANTES</t>
  </si>
  <si>
    <t>1400 ESTUDIANTES Y DOCENTES</t>
  </si>
  <si>
    <t>LABORATORIOS Y CENTRO MEDICO</t>
  </si>
  <si>
    <t>250 SMMMLV</t>
  </si>
  <si>
    <t>VIGENCIA DE UN (1) AÑO</t>
  </si>
  <si>
    <t>PLACA</t>
  </si>
  <si>
    <t>MODELO</t>
  </si>
  <si>
    <t>MARCA</t>
  </si>
  <si>
    <t>OQE 483</t>
  </si>
  <si>
    <t>OYA 030</t>
  </si>
  <si>
    <t>OQE 380</t>
  </si>
  <si>
    <t>OQE 474</t>
  </si>
  <si>
    <t>OQE 467</t>
  </si>
  <si>
    <t>OQE 343</t>
  </si>
  <si>
    <t>OQE 413</t>
  </si>
  <si>
    <t>OQE 473</t>
  </si>
  <si>
    <t>OQE 404</t>
  </si>
  <si>
    <t>OQE 502</t>
  </si>
  <si>
    <t>OQE 503</t>
  </si>
  <si>
    <t>FORD EXPLORER</t>
  </si>
  <si>
    <t>NISSAN</t>
  </si>
  <si>
    <t>TOYOTA HYLUX</t>
  </si>
  <si>
    <t>CHEVROLET</t>
  </si>
  <si>
    <t>CHEVROLET SAMURAI</t>
  </si>
  <si>
    <t>NISSAN URVAN</t>
  </si>
  <si>
    <t>HYUNDAI</t>
  </si>
  <si>
    <t>CAMIONETA</t>
  </si>
  <si>
    <t>CHEVROLET TROOPER</t>
  </si>
  <si>
    <t>CAMPERO</t>
  </si>
  <si>
    <t>AEROBAN</t>
  </si>
  <si>
    <t>BUS</t>
  </si>
  <si>
    <t xml:space="preserve"> ELECTRONICO FIJO ES DE $ 7,539,246,181 Y PARA EQUIPO MOVIL Y PORTATIL ES DE $ 1,305,784,935</t>
  </si>
  <si>
    <t>CAMION</t>
  </si>
  <si>
    <t>ORO 195</t>
  </si>
  <si>
    <t>ORO 196</t>
  </si>
  <si>
    <t>ORO 197</t>
  </si>
  <si>
    <t>FORD CARGO 815</t>
  </si>
  <si>
    <t>AGRALE MA 85 TCA PLUS</t>
  </si>
  <si>
    <t>CODIGO</t>
  </si>
  <si>
    <t>VR ASEGURADO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</si>
</sst>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_p_t_a_-;\-* #,##0\ _p_t_a_-;_-* &quot;-&quot;??\ _p_t_a_-;_-@_-"/>
    <numFmt numFmtId="165" formatCode="_ &quot;$&quot;\ * #,##0.0_ ;_ &quot;$&quot;\ * \-#,##0.0_ ;_ &quot;$&quot;\ * &quot;-&quot;??_ ;_ @_ "/>
    <numFmt numFmtId="166" formatCode="_ &quot;$&quot;\ * #,##0_ ;_ &quot;$&quot;\ * \-#,##0_ ;_ &quot;$&quot;\ * &quot;-&quot;??_ ;_ @_ 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64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164" fontId="0" fillId="0" borderId="0" xfId="15" applyNumberFormat="1" applyFill="1" applyAlignment="1">
      <alignment/>
    </xf>
    <xf numFmtId="164" fontId="1" fillId="0" borderId="0" xfId="15" applyNumberFormat="1" applyFont="1" applyFill="1" applyAlignment="1">
      <alignment horizontal="center"/>
    </xf>
    <xf numFmtId="164" fontId="0" fillId="0" borderId="0" xfId="15" applyNumberFormat="1" applyFont="1" applyAlignment="1">
      <alignment/>
    </xf>
    <xf numFmtId="164" fontId="0" fillId="0" borderId="0" xfId="15" applyNumberFormat="1" applyFill="1" applyAlignment="1">
      <alignment horizontal="center"/>
    </xf>
    <xf numFmtId="164" fontId="1" fillId="0" borderId="0" xfId="15" applyNumberFormat="1" applyFont="1" applyFill="1" applyAlignment="1">
      <alignment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15" applyNumberFormat="1" applyFill="1" applyAlignment="1">
      <alignment horizontal="right"/>
    </xf>
    <xf numFmtId="0" fontId="0" fillId="0" borderId="0" xfId="0" applyFont="1" applyAlignment="1">
      <alignment horizontal="center"/>
    </xf>
    <xf numFmtId="164" fontId="0" fillId="0" borderId="0" xfId="15" applyNumberFormat="1" applyFont="1" applyFill="1" applyAlignment="1">
      <alignment/>
    </xf>
    <xf numFmtId="164" fontId="0" fillId="0" borderId="0" xfId="15" applyNumberFormat="1" applyFont="1" applyFill="1" applyAlignment="1">
      <alignment horizontal="left"/>
    </xf>
    <xf numFmtId="164" fontId="1" fillId="0" borderId="0" xfId="0" applyNumberFormat="1" applyFont="1" applyAlignment="1">
      <alignment/>
    </xf>
    <xf numFmtId="166" fontId="0" fillId="0" borderId="0" xfId="17" applyNumberFormat="1" applyAlignment="1">
      <alignment/>
    </xf>
    <xf numFmtId="0" fontId="0" fillId="0" borderId="0" xfId="0" applyAlignment="1">
      <alignment horizontal="center"/>
    </xf>
    <xf numFmtId="164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unicauca.edu.co/docs/contratacion/seguros2004/Copia%20de%20mayores_898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yores_898000"/>
    </sheetNames>
    <sheetDataSet>
      <sheetData sheetId="0">
        <row r="3404">
          <cell r="H3404">
            <v>56524465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9"/>
  <sheetViews>
    <sheetView tabSelected="1" zoomScale="75" zoomScaleNormal="75" workbookViewId="0" topLeftCell="A1">
      <selection activeCell="B27" sqref="B27"/>
    </sheetView>
  </sheetViews>
  <sheetFormatPr defaultColWidth="11.421875" defaultRowHeight="12.75"/>
  <cols>
    <col min="1" max="1" width="8.7109375" style="0" bestFit="1" customWidth="1"/>
    <col min="2" max="2" width="11.7109375" style="0" bestFit="1" customWidth="1"/>
    <col min="3" max="3" width="35.8515625" style="0" bestFit="1" customWidth="1"/>
    <col min="4" max="4" width="19.00390625" style="0" bestFit="1" customWidth="1"/>
    <col min="5" max="5" width="1.421875" style="0" customWidth="1"/>
    <col min="6" max="6" width="15.421875" style="0" bestFit="1" customWidth="1"/>
    <col min="7" max="7" width="9.7109375" style="0" customWidth="1"/>
    <col min="8" max="8" width="1.28515625" style="0" customWidth="1"/>
    <col min="9" max="9" width="17.140625" style="0" bestFit="1" customWidth="1"/>
    <col min="10" max="10" width="13.140625" style="0" bestFit="1" customWidth="1"/>
    <col min="11" max="11" width="1.28515625" style="0" customWidth="1"/>
    <col min="12" max="12" width="15.421875" style="0" bestFit="1" customWidth="1"/>
    <col min="13" max="13" width="15.00390625" style="0" bestFit="1" customWidth="1"/>
  </cols>
  <sheetData>
    <row r="1" ht="12.75">
      <c r="D1" s="2"/>
    </row>
    <row r="2" spans="1:4" ht="12.75">
      <c r="A2" s="21" t="s">
        <v>0</v>
      </c>
      <c r="B2" s="21"/>
      <c r="C2" s="21"/>
      <c r="D2" s="21"/>
    </row>
    <row r="3" ht="12.75">
      <c r="D3" s="4"/>
    </row>
    <row r="4" spans="1:4" ht="12.75">
      <c r="A4" s="22" t="s">
        <v>1</v>
      </c>
      <c r="B4" s="22"/>
      <c r="C4" s="22"/>
      <c r="D4" s="5" t="s">
        <v>95</v>
      </c>
    </row>
    <row r="5" ht="12.75">
      <c r="D5" s="4"/>
    </row>
    <row r="6" spans="1:4" ht="12.75">
      <c r="A6" s="22" t="s">
        <v>2</v>
      </c>
      <c r="B6" s="22"/>
      <c r="C6" s="22"/>
      <c r="D6" s="4"/>
    </row>
    <row r="7" spans="2:4" ht="12.75">
      <c r="B7" t="s">
        <v>3</v>
      </c>
      <c r="D7" s="4"/>
    </row>
    <row r="8" spans="2:4" ht="12.75">
      <c r="B8">
        <v>5501</v>
      </c>
      <c r="C8" t="s">
        <v>4</v>
      </c>
      <c r="D8" s="2">
        <v>82938333</v>
      </c>
    </row>
    <row r="9" spans="2:4" ht="12.75">
      <c r="B9">
        <v>5503</v>
      </c>
      <c r="C9" t="s">
        <v>5</v>
      </c>
      <c r="D9" s="2">
        <v>28503896</v>
      </c>
    </row>
    <row r="10" spans="2:4" ht="12.75">
      <c r="B10">
        <v>5504</v>
      </c>
      <c r="C10" t="s">
        <v>6</v>
      </c>
      <c r="D10" s="2">
        <v>318557286</v>
      </c>
    </row>
    <row r="11" spans="2:4" ht="12.75">
      <c r="B11">
        <v>5505</v>
      </c>
      <c r="C11" t="s">
        <v>7</v>
      </c>
      <c r="D11" s="2">
        <v>161587517</v>
      </c>
    </row>
    <row r="12" spans="2:4" ht="12.75">
      <c r="B12">
        <v>5506</v>
      </c>
      <c r="C12" t="s">
        <v>8</v>
      </c>
      <c r="D12" s="2">
        <v>104731435</v>
      </c>
    </row>
    <row r="13" spans="2:4" ht="12.75">
      <c r="B13">
        <v>5508</v>
      </c>
      <c r="C13" t="s">
        <v>9</v>
      </c>
      <c r="D13" s="2">
        <v>7066936</v>
      </c>
    </row>
    <row r="14" spans="2:4" ht="12.75">
      <c r="B14">
        <v>5509</v>
      </c>
      <c r="C14" t="s">
        <v>10</v>
      </c>
      <c r="D14" s="2">
        <v>333853642</v>
      </c>
    </row>
    <row r="15" spans="2:4" ht="12.75">
      <c r="B15">
        <v>5511</v>
      </c>
      <c r="C15" t="s">
        <v>11</v>
      </c>
      <c r="D15" s="2">
        <v>38849204</v>
      </c>
    </row>
    <row r="16" spans="2:4" ht="12.75">
      <c r="B16">
        <v>5520</v>
      </c>
      <c r="C16" t="s">
        <v>12</v>
      </c>
      <c r="D16" s="2">
        <v>16703819</v>
      </c>
    </row>
    <row r="17" spans="2:4" ht="12.75">
      <c r="B17">
        <v>5590</v>
      </c>
      <c r="C17" t="s">
        <v>13</v>
      </c>
      <c r="D17" s="2">
        <v>170101062</v>
      </c>
    </row>
    <row r="18" spans="2:4" ht="12.75">
      <c r="B18" t="s">
        <v>14</v>
      </c>
      <c r="D18" s="2">
        <v>1116996904</v>
      </c>
    </row>
    <row r="19" spans="2:4" ht="12.75">
      <c r="B19" t="s">
        <v>15</v>
      </c>
      <c r="D19" s="6">
        <f>2185000+8323945</f>
        <v>10508945</v>
      </c>
    </row>
    <row r="20" spans="2:4" ht="12.75">
      <c r="B20" t="s">
        <v>16</v>
      </c>
      <c r="D20" s="2">
        <v>35635896</v>
      </c>
    </row>
    <row r="21" spans="2:4" ht="12.75">
      <c r="B21" t="s">
        <v>17</v>
      </c>
      <c r="D21" s="7">
        <f>'[1]mayores_898000'!$H$3404</f>
        <v>56524465</v>
      </c>
    </row>
    <row r="22" spans="3:4" ht="12.75">
      <c r="C22" t="s">
        <v>18</v>
      </c>
      <c r="D22" s="7">
        <v>200000000</v>
      </c>
    </row>
    <row r="23" spans="3:4" ht="12.75">
      <c r="C23" t="s">
        <v>19</v>
      </c>
      <c r="D23" s="7">
        <v>150000000</v>
      </c>
    </row>
    <row r="24" spans="3:4" ht="12.75">
      <c r="C24" t="s">
        <v>20</v>
      </c>
      <c r="D24" s="7">
        <v>20000000</v>
      </c>
    </row>
    <row r="25" spans="3:4" ht="12.75">
      <c r="C25" t="s">
        <v>21</v>
      </c>
      <c r="D25" s="7">
        <v>20000000</v>
      </c>
    </row>
    <row r="26" spans="3:4" ht="12.75">
      <c r="C26" t="s">
        <v>22</v>
      </c>
      <c r="D26" s="7">
        <v>2215000176</v>
      </c>
    </row>
    <row r="27" spans="2:4" ht="12.75">
      <c r="B27" t="s">
        <v>23</v>
      </c>
      <c r="D27" s="7">
        <v>247000000</v>
      </c>
    </row>
    <row r="28" ht="12.75">
      <c r="D28" s="8"/>
    </row>
    <row r="29" spans="2:4" ht="12.75">
      <c r="B29" s="9" t="s">
        <v>33</v>
      </c>
      <c r="D29" s="4"/>
    </row>
    <row r="30" spans="2:4" ht="12.75">
      <c r="B30" s="9" t="s">
        <v>34</v>
      </c>
      <c r="D30" s="4"/>
    </row>
    <row r="31" ht="12.75">
      <c r="D31" s="2"/>
    </row>
    <row r="32" spans="1:13" ht="12.75">
      <c r="A32" s="22" t="s">
        <v>35</v>
      </c>
      <c r="B32" s="22"/>
      <c r="C32" s="22"/>
      <c r="D32" s="2"/>
      <c r="F32" s="20" t="s">
        <v>51</v>
      </c>
      <c r="G32" s="3" t="s">
        <v>52</v>
      </c>
      <c r="H32" s="3"/>
      <c r="I32" s="20" t="s">
        <v>51</v>
      </c>
      <c r="J32" s="3" t="s">
        <v>52</v>
      </c>
      <c r="K32" s="3"/>
      <c r="L32" s="20" t="s">
        <v>51</v>
      </c>
      <c r="M32" s="3" t="s">
        <v>52</v>
      </c>
    </row>
    <row r="33" spans="2:12" ht="12.75">
      <c r="B33" t="s">
        <v>16</v>
      </c>
      <c r="D33" s="2">
        <v>5753793</v>
      </c>
      <c r="F33" s="2"/>
      <c r="I33" s="2"/>
      <c r="L33" s="2"/>
    </row>
    <row r="34" spans="2:12" ht="12.75">
      <c r="B34" t="s">
        <v>36</v>
      </c>
      <c r="D34" s="2"/>
      <c r="F34" s="2"/>
      <c r="I34" s="2"/>
      <c r="L34" s="2"/>
    </row>
    <row r="35" spans="3:12" ht="12.75">
      <c r="C35" t="s">
        <v>37</v>
      </c>
      <c r="D35" s="2">
        <v>5426000</v>
      </c>
      <c r="F35" s="2">
        <v>600000</v>
      </c>
      <c r="G35" t="s">
        <v>53</v>
      </c>
      <c r="I35" s="2">
        <v>4826000</v>
      </c>
      <c r="J35" t="s">
        <v>54</v>
      </c>
      <c r="L35" s="2"/>
    </row>
    <row r="36" spans="3:12" ht="12.75">
      <c r="C36" t="s">
        <v>5</v>
      </c>
      <c r="D36" s="2">
        <v>1130000</v>
      </c>
      <c r="F36" s="2"/>
      <c r="I36" s="2">
        <v>1130000</v>
      </c>
      <c r="J36" t="s">
        <v>54</v>
      </c>
      <c r="L36" s="2"/>
    </row>
    <row r="37" spans="3:13" ht="12.75">
      <c r="C37" t="s">
        <v>6</v>
      </c>
      <c r="D37" s="2">
        <v>79767226</v>
      </c>
      <c r="F37" s="2">
        <v>32836526</v>
      </c>
      <c r="G37" t="s">
        <v>53</v>
      </c>
      <c r="I37" s="2">
        <v>40410000</v>
      </c>
      <c r="J37" t="s">
        <v>54</v>
      </c>
      <c r="L37" s="2">
        <v>6520700</v>
      </c>
      <c r="M37" t="s">
        <v>55</v>
      </c>
    </row>
    <row r="38" spans="3:12" ht="12.75">
      <c r="C38" t="s">
        <v>7</v>
      </c>
      <c r="D38" s="2">
        <v>10247643</v>
      </c>
      <c r="F38" s="2"/>
      <c r="I38" s="2">
        <v>10247643</v>
      </c>
      <c r="J38" t="s">
        <v>54</v>
      </c>
      <c r="L38" s="2"/>
    </row>
    <row r="39" spans="3:12" ht="12.75">
      <c r="C39" t="s">
        <v>8</v>
      </c>
      <c r="D39" s="2">
        <v>10292000</v>
      </c>
      <c r="F39" s="2">
        <v>5000000</v>
      </c>
      <c r="G39" t="s">
        <v>53</v>
      </c>
      <c r="I39" s="2">
        <v>5292000</v>
      </c>
      <c r="J39" t="s">
        <v>54</v>
      </c>
      <c r="L39" s="2"/>
    </row>
    <row r="40" spans="3:13" ht="12.75">
      <c r="C40" t="s">
        <v>9</v>
      </c>
      <c r="D40" s="2">
        <v>1232759</v>
      </c>
      <c r="F40" s="2"/>
      <c r="I40" s="2"/>
      <c r="L40" s="2">
        <v>1232759</v>
      </c>
      <c r="M40" t="s">
        <v>55</v>
      </c>
    </row>
    <row r="41" spans="3:13" ht="12.75">
      <c r="C41" t="s">
        <v>10</v>
      </c>
      <c r="D41" s="2">
        <v>71840514</v>
      </c>
      <c r="F41" s="2"/>
      <c r="I41" s="2">
        <v>65545035</v>
      </c>
      <c r="J41" t="s">
        <v>54</v>
      </c>
      <c r="L41" s="2">
        <v>6295479</v>
      </c>
      <c r="M41" t="s">
        <v>55</v>
      </c>
    </row>
    <row r="42" spans="3:12" ht="12.75">
      <c r="C42" t="s">
        <v>11</v>
      </c>
      <c r="D42" s="2"/>
      <c r="F42" s="2"/>
      <c r="I42" s="2"/>
      <c r="L42" s="2"/>
    </row>
    <row r="43" spans="3:13" ht="12.75">
      <c r="C43" t="s">
        <v>12</v>
      </c>
      <c r="D43" s="2">
        <v>2820000</v>
      </c>
      <c r="F43" s="2"/>
      <c r="I43" s="2">
        <v>1100000</v>
      </c>
      <c r="J43" t="s">
        <v>54</v>
      </c>
      <c r="L43" s="2">
        <v>1720000</v>
      </c>
      <c r="M43" t="s">
        <v>55</v>
      </c>
    </row>
    <row r="44" spans="3:12" ht="12.75">
      <c r="C44" t="s">
        <v>13</v>
      </c>
      <c r="D44" s="2">
        <v>103718594</v>
      </c>
      <c r="F44" s="2">
        <v>16724552</v>
      </c>
      <c r="G44" t="s">
        <v>53</v>
      </c>
      <c r="I44" s="2">
        <v>86994042</v>
      </c>
      <c r="J44" t="s">
        <v>54</v>
      </c>
      <c r="L44" s="2"/>
    </row>
    <row r="45" spans="2:13" ht="12.75">
      <c r="B45" t="s">
        <v>14</v>
      </c>
      <c r="D45" s="2">
        <v>61766374</v>
      </c>
      <c r="F45" s="2">
        <v>23944672</v>
      </c>
      <c r="I45" s="2">
        <v>35321802</v>
      </c>
      <c r="J45" t="s">
        <v>54</v>
      </c>
      <c r="L45" s="2">
        <v>2499900</v>
      </c>
      <c r="M45" t="s">
        <v>55</v>
      </c>
    </row>
    <row r="46" spans="2:12" ht="12.75">
      <c r="B46" t="s">
        <v>16</v>
      </c>
      <c r="D46" s="2">
        <v>1150000</v>
      </c>
      <c r="F46" s="2">
        <v>1150000</v>
      </c>
      <c r="G46" t="s">
        <v>53</v>
      </c>
      <c r="I46" s="2"/>
      <c r="L46" s="2"/>
    </row>
    <row r="47" spans="2:12" ht="12.75">
      <c r="B47" t="s">
        <v>28</v>
      </c>
      <c r="D47" s="2"/>
      <c r="F47" s="2"/>
      <c r="I47" s="2"/>
      <c r="L47" s="2"/>
    </row>
    <row r="48" spans="3:12" ht="12.75">
      <c r="C48" t="s">
        <v>29</v>
      </c>
      <c r="D48" s="2"/>
      <c r="F48" s="2"/>
      <c r="I48" s="2"/>
      <c r="L48" s="2"/>
    </row>
    <row r="49" spans="3:13" ht="12.75">
      <c r="C49" t="s">
        <v>30</v>
      </c>
      <c r="D49" s="2">
        <v>1477092078</v>
      </c>
      <c r="F49" s="2">
        <v>79246680</v>
      </c>
      <c r="G49" t="s">
        <v>53</v>
      </c>
      <c r="I49" s="2">
        <v>1376848882</v>
      </c>
      <c r="J49" t="s">
        <v>54</v>
      </c>
      <c r="L49" s="2">
        <v>20996516</v>
      </c>
      <c r="M49" t="s">
        <v>55</v>
      </c>
    </row>
    <row r="50" spans="3:12" ht="12.75">
      <c r="C50" t="s">
        <v>31</v>
      </c>
      <c r="D50" s="2">
        <v>13283623</v>
      </c>
      <c r="F50" s="2">
        <v>6362871</v>
      </c>
      <c r="G50" t="s">
        <v>53</v>
      </c>
      <c r="I50" s="2">
        <v>6920752</v>
      </c>
      <c r="J50" t="s">
        <v>54</v>
      </c>
      <c r="L50" s="2"/>
    </row>
    <row r="51" spans="3:13" ht="12.75">
      <c r="C51" t="s">
        <v>32</v>
      </c>
      <c r="D51" s="2">
        <v>530188052</v>
      </c>
      <c r="F51" s="2">
        <v>156597062</v>
      </c>
      <c r="G51" t="s">
        <v>53</v>
      </c>
      <c r="I51" s="2">
        <v>347722790</v>
      </c>
      <c r="J51" t="s">
        <v>54</v>
      </c>
      <c r="L51" s="2">
        <v>25868200</v>
      </c>
      <c r="M51" t="s">
        <v>55</v>
      </c>
    </row>
    <row r="52" spans="2:12" ht="12.75">
      <c r="B52" t="s">
        <v>24</v>
      </c>
      <c r="D52" s="2"/>
      <c r="F52" s="2"/>
      <c r="I52" s="2"/>
      <c r="L52" s="2"/>
    </row>
    <row r="53" spans="3:13" ht="12.75">
      <c r="C53" t="s">
        <v>25</v>
      </c>
      <c r="D53" s="2">
        <v>1780071894</v>
      </c>
      <c r="F53" s="2">
        <v>120117231</v>
      </c>
      <c r="G53" t="s">
        <v>53</v>
      </c>
      <c r="I53" s="2">
        <v>901199080</v>
      </c>
      <c r="J53" t="s">
        <v>54</v>
      </c>
      <c r="L53" s="2">
        <v>758755583</v>
      </c>
      <c r="M53" t="s">
        <v>55</v>
      </c>
    </row>
    <row r="54" spans="3:13" ht="12.75">
      <c r="C54" t="s">
        <v>26</v>
      </c>
      <c r="D54" s="2">
        <v>36645128</v>
      </c>
      <c r="F54" s="2">
        <v>19685389</v>
      </c>
      <c r="G54" t="s">
        <v>53</v>
      </c>
      <c r="I54" s="2">
        <v>14813764</v>
      </c>
      <c r="J54" t="s">
        <v>54</v>
      </c>
      <c r="L54" s="2">
        <v>2145975</v>
      </c>
      <c r="M54" t="s">
        <v>55</v>
      </c>
    </row>
    <row r="55" spans="2:13" ht="12.75">
      <c r="B55" t="s">
        <v>27</v>
      </c>
      <c r="D55" s="2">
        <f>F55+I55+L55</f>
        <v>5150157141</v>
      </c>
      <c r="F55" s="2">
        <f>29532927</f>
        <v>29532927</v>
      </c>
      <c r="G55" t="s">
        <v>53</v>
      </c>
      <c r="I55" s="2">
        <f>3326491820+13158430+446601733+2690665+334172495+38355644+50976794+69697923+12527485+346201402</f>
        <v>4640874391</v>
      </c>
      <c r="J55" t="s">
        <v>54</v>
      </c>
      <c r="L55" s="2">
        <f>116781920+139929650+11593354+11419789+44819414+85521602+25357566+44326528</f>
        <v>479749823</v>
      </c>
      <c r="M55" t="s">
        <v>55</v>
      </c>
    </row>
    <row r="56" spans="4:12" ht="12.75">
      <c r="D56" s="10"/>
      <c r="F56" s="17"/>
      <c r="I56" s="17"/>
      <c r="L56" s="17"/>
    </row>
    <row r="57" spans="2:4" ht="12.75">
      <c r="B57" s="9" t="s">
        <v>38</v>
      </c>
      <c r="D57" s="4"/>
    </row>
    <row r="58" spans="2:4" ht="12.75">
      <c r="B58" s="9" t="s">
        <v>87</v>
      </c>
      <c r="D58" s="4"/>
    </row>
    <row r="59" ht="12.75">
      <c r="D59" s="4"/>
    </row>
    <row r="60" spans="1:4" ht="12.75">
      <c r="A60" s="22" t="s">
        <v>39</v>
      </c>
      <c r="B60" s="22"/>
      <c r="C60" s="22"/>
      <c r="D60" s="4"/>
    </row>
    <row r="61" spans="2:4" ht="12.75">
      <c r="B61" t="s">
        <v>3</v>
      </c>
      <c r="D61" s="4"/>
    </row>
    <row r="62" spans="3:4" ht="12.75">
      <c r="C62" t="s">
        <v>4</v>
      </c>
      <c r="D62" s="4">
        <v>32905044</v>
      </c>
    </row>
    <row r="63" spans="3:4" ht="12.75">
      <c r="C63" t="s">
        <v>5</v>
      </c>
      <c r="D63" s="4">
        <v>6450000</v>
      </c>
    </row>
    <row r="64" spans="3:4" ht="12.75">
      <c r="C64" t="s">
        <v>6</v>
      </c>
      <c r="D64" s="4">
        <v>283886706</v>
      </c>
    </row>
    <row r="65" spans="3:4" ht="12.75">
      <c r="C65" t="s">
        <v>7</v>
      </c>
      <c r="D65" s="4">
        <v>136651927</v>
      </c>
    </row>
    <row r="66" spans="3:4" ht="12.75">
      <c r="C66" t="s">
        <v>8</v>
      </c>
      <c r="D66" s="4">
        <v>31189805</v>
      </c>
    </row>
    <row r="67" spans="3:4" ht="12.75">
      <c r="C67" t="s">
        <v>9</v>
      </c>
      <c r="D67" s="4">
        <v>4478104</v>
      </c>
    </row>
    <row r="68" spans="3:4" ht="12.75">
      <c r="C68" t="s">
        <v>10</v>
      </c>
      <c r="D68" s="4">
        <v>269986170</v>
      </c>
    </row>
    <row r="69" spans="3:4" ht="12.75">
      <c r="C69" t="s">
        <v>11</v>
      </c>
      <c r="D69" s="4">
        <v>1000000</v>
      </c>
    </row>
    <row r="70" spans="3:4" ht="12.75">
      <c r="C70" t="s">
        <v>12</v>
      </c>
      <c r="D70" s="4">
        <v>11997005</v>
      </c>
    </row>
    <row r="71" spans="3:4" ht="12.75">
      <c r="C71" t="s">
        <v>13</v>
      </c>
      <c r="D71" s="4">
        <v>128917297</v>
      </c>
    </row>
    <row r="72" spans="2:4" ht="12.75">
      <c r="B72" t="s">
        <v>14</v>
      </c>
      <c r="D72" s="4">
        <v>90814923</v>
      </c>
    </row>
    <row r="73" spans="2:4" ht="12.75">
      <c r="B73" t="s">
        <v>15</v>
      </c>
      <c r="D73" s="4">
        <v>2185000</v>
      </c>
    </row>
    <row r="74" spans="2:4" ht="12.75">
      <c r="B74" t="s">
        <v>16</v>
      </c>
      <c r="D74" s="4">
        <v>13018000</v>
      </c>
    </row>
    <row r="75" spans="2:4" ht="12.75">
      <c r="B75" t="s">
        <v>17</v>
      </c>
      <c r="D75" s="4">
        <f>'[1]mayores_898000'!$H$3404</f>
        <v>56524465</v>
      </c>
    </row>
    <row r="76" spans="3:4" ht="12.75">
      <c r="C76" t="s">
        <v>18</v>
      </c>
      <c r="D76" s="4">
        <v>200000000</v>
      </c>
    </row>
    <row r="77" spans="3:4" ht="12.75">
      <c r="C77" t="s">
        <v>19</v>
      </c>
      <c r="D77" s="4">
        <v>150000000</v>
      </c>
    </row>
    <row r="78" spans="3:4" ht="12.75">
      <c r="C78" t="s">
        <v>20</v>
      </c>
      <c r="D78" s="4">
        <v>20000000</v>
      </c>
    </row>
    <row r="79" spans="3:4" ht="12.75">
      <c r="C79" t="s">
        <v>21</v>
      </c>
      <c r="D79" s="4">
        <v>20000000</v>
      </c>
    </row>
    <row r="80" spans="3:4" ht="12.75">
      <c r="C80" t="s">
        <v>22</v>
      </c>
      <c r="D80" s="4">
        <v>2215000176</v>
      </c>
    </row>
    <row r="81" spans="2:4" ht="12.75">
      <c r="B81" t="s">
        <v>23</v>
      </c>
      <c r="D81" s="4">
        <v>247000000</v>
      </c>
    </row>
    <row r="82" spans="2:4" ht="12.75">
      <c r="B82" t="s">
        <v>40</v>
      </c>
      <c r="D82" s="4">
        <v>20000000</v>
      </c>
    </row>
    <row r="83" spans="2:4" ht="12.75">
      <c r="B83" t="s">
        <v>24</v>
      </c>
      <c r="D83" s="7"/>
    </row>
    <row r="84" spans="3:4" ht="12.75">
      <c r="C84" t="s">
        <v>25</v>
      </c>
      <c r="D84" s="7">
        <v>329759933</v>
      </c>
    </row>
    <row r="85" spans="3:4" ht="12.75">
      <c r="C85" t="s">
        <v>26</v>
      </c>
      <c r="D85" s="7">
        <v>4819719</v>
      </c>
    </row>
    <row r="86" spans="2:4" ht="12.75">
      <c r="B86" t="s">
        <v>27</v>
      </c>
      <c r="D86" s="7"/>
    </row>
    <row r="87" spans="2:4" ht="12.75">
      <c r="B87" t="s">
        <v>28</v>
      </c>
      <c r="D87" s="7"/>
    </row>
    <row r="88" spans="3:4" ht="12.75">
      <c r="C88" t="s">
        <v>29</v>
      </c>
      <c r="D88" s="7"/>
    </row>
    <row r="89" spans="3:4" ht="12.75">
      <c r="C89" t="s">
        <v>30</v>
      </c>
      <c r="D89" s="7">
        <v>1120600204</v>
      </c>
    </row>
    <row r="90" spans="3:4" ht="12.75">
      <c r="C90" t="s">
        <v>31</v>
      </c>
      <c r="D90" s="7">
        <v>16481116</v>
      </c>
    </row>
    <row r="91" spans="3:4" ht="12.75">
      <c r="C91" t="s">
        <v>32</v>
      </c>
      <c r="D91" s="7">
        <v>299361723</v>
      </c>
    </row>
    <row r="92" ht="12.75">
      <c r="D92" s="8"/>
    </row>
    <row r="93" spans="2:4" ht="12.75">
      <c r="B93" s="9" t="s">
        <v>33</v>
      </c>
      <c r="D93" s="4"/>
    </row>
    <row r="94" spans="2:4" ht="12.75">
      <c r="B94" s="9" t="s">
        <v>34</v>
      </c>
      <c r="D94" s="4"/>
    </row>
    <row r="95" ht="12.75">
      <c r="D95" s="4"/>
    </row>
    <row r="96" spans="1:4" ht="12.75">
      <c r="A96" s="22" t="s">
        <v>41</v>
      </c>
      <c r="B96" s="22"/>
      <c r="C96" s="22"/>
      <c r="D96" s="4"/>
    </row>
    <row r="97" spans="2:4" ht="12.75">
      <c r="B97" t="s">
        <v>3</v>
      </c>
      <c r="D97" s="8"/>
    </row>
    <row r="98" spans="3:4" ht="12.75">
      <c r="C98" t="s">
        <v>4</v>
      </c>
      <c r="D98" s="4">
        <f>D8</f>
        <v>82938333</v>
      </c>
    </row>
    <row r="99" spans="3:4" ht="12.75">
      <c r="C99" t="s">
        <v>6</v>
      </c>
      <c r="D99" s="4">
        <v>264823229</v>
      </c>
    </row>
    <row r="100" spans="3:4" ht="12.75">
      <c r="C100" t="s">
        <v>9</v>
      </c>
      <c r="D100" s="4">
        <v>4478104</v>
      </c>
    </row>
    <row r="101" spans="3:4" ht="12.75">
      <c r="C101" t="s">
        <v>10</v>
      </c>
      <c r="D101" s="4">
        <f>D68</f>
        <v>269986170</v>
      </c>
    </row>
    <row r="102" spans="3:4" ht="12.75">
      <c r="C102" t="s">
        <v>13</v>
      </c>
      <c r="D102" s="4">
        <f>D71</f>
        <v>128917297</v>
      </c>
    </row>
    <row r="103" ht="12.75">
      <c r="D103" s="4"/>
    </row>
    <row r="104" spans="1:4" ht="12.75">
      <c r="A104" s="22" t="s">
        <v>42</v>
      </c>
      <c r="B104" s="22"/>
      <c r="C104" s="22"/>
      <c r="D104" s="8">
        <v>100000000</v>
      </c>
    </row>
    <row r="105" spans="1:4" ht="12.75">
      <c r="A105" s="3"/>
      <c r="B105" s="11" t="s">
        <v>43</v>
      </c>
      <c r="C105" s="3"/>
      <c r="D105" s="4"/>
    </row>
    <row r="106" spans="2:4" ht="12.75">
      <c r="B106" t="s">
        <v>44</v>
      </c>
      <c r="D106" s="4"/>
    </row>
    <row r="107" ht="12.75">
      <c r="D107" s="4"/>
    </row>
    <row r="108" spans="1:4" ht="12.75">
      <c r="A108" s="22" t="s">
        <v>45</v>
      </c>
      <c r="B108" s="22"/>
      <c r="C108" s="22"/>
      <c r="D108" s="8">
        <v>200000000</v>
      </c>
    </row>
    <row r="109" spans="1:4" ht="12.75">
      <c r="A109" s="1"/>
      <c r="B109" s="11" t="s">
        <v>43</v>
      </c>
      <c r="C109" s="1"/>
      <c r="D109" s="4"/>
    </row>
    <row r="110" spans="1:4" ht="12.75">
      <c r="A110" s="1"/>
      <c r="B110" s="12" t="s">
        <v>44</v>
      </c>
      <c r="C110" s="1"/>
      <c r="D110" s="4"/>
    </row>
    <row r="111" spans="1:4" ht="12.75">
      <c r="A111" s="12"/>
      <c r="B111" s="12"/>
      <c r="C111" s="12"/>
      <c r="D111" s="4"/>
    </row>
    <row r="112" spans="1:4" ht="12.75">
      <c r="A112" s="22" t="s">
        <v>46</v>
      </c>
      <c r="B112" s="22"/>
      <c r="C112" s="22"/>
      <c r="D112" s="4"/>
    </row>
    <row r="113" spans="1:4" ht="12.75">
      <c r="A113" s="3"/>
      <c r="B113" s="11" t="s">
        <v>56</v>
      </c>
      <c r="C113" s="3"/>
      <c r="D113" s="8" t="s">
        <v>59</v>
      </c>
    </row>
    <row r="114" spans="1:4" ht="12.75">
      <c r="A114" s="3"/>
      <c r="B114" s="11" t="s">
        <v>57</v>
      </c>
      <c r="C114" s="3"/>
      <c r="D114" s="8" t="s">
        <v>59</v>
      </c>
    </row>
    <row r="115" spans="2:4" ht="12.75">
      <c r="B115" s="11" t="s">
        <v>58</v>
      </c>
      <c r="D115" s="8">
        <v>500000000</v>
      </c>
    </row>
    <row r="116" ht="12.75">
      <c r="D116" s="13"/>
    </row>
    <row r="117" spans="1:4" ht="12.75">
      <c r="A117" s="22" t="s">
        <v>47</v>
      </c>
      <c r="B117" s="22"/>
      <c r="C117" s="22"/>
      <c r="D117" s="8">
        <v>2100000000</v>
      </c>
    </row>
    <row r="118" ht="12.75">
      <c r="D118" s="4"/>
    </row>
    <row r="119" spans="1:4" ht="12.75">
      <c r="A119" s="22" t="s">
        <v>48</v>
      </c>
      <c r="B119" s="22"/>
      <c r="C119" s="22"/>
      <c r="D119" s="8">
        <v>1100000000</v>
      </c>
    </row>
    <row r="120" ht="12.75">
      <c r="D120" s="4"/>
    </row>
    <row r="121" spans="1:4" ht="12.75">
      <c r="A121" s="21" t="s">
        <v>49</v>
      </c>
      <c r="B121" s="21"/>
      <c r="C121" s="21"/>
      <c r="D121" s="21"/>
    </row>
    <row r="122" spans="1:7" ht="12.75">
      <c r="A122" s="3" t="s">
        <v>61</v>
      </c>
      <c r="B122" s="3" t="s">
        <v>62</v>
      </c>
      <c r="C122" s="3" t="s">
        <v>63</v>
      </c>
      <c r="D122" s="5" t="s">
        <v>52</v>
      </c>
      <c r="F122" s="3" t="s">
        <v>51</v>
      </c>
      <c r="G122" s="3" t="s">
        <v>94</v>
      </c>
    </row>
    <row r="123" spans="1:7" ht="12.75">
      <c r="A123" s="11" t="s">
        <v>64</v>
      </c>
      <c r="B123" s="14">
        <v>1999</v>
      </c>
      <c r="C123" s="11" t="s">
        <v>75</v>
      </c>
      <c r="D123" s="16" t="s">
        <v>82</v>
      </c>
      <c r="F123" s="18"/>
      <c r="G123" s="19"/>
    </row>
    <row r="124" spans="1:7" ht="12.75">
      <c r="A124" s="11" t="s">
        <v>66</v>
      </c>
      <c r="B124" s="14">
        <v>1995</v>
      </c>
      <c r="C124" s="11" t="s">
        <v>76</v>
      </c>
      <c r="D124" s="16" t="s">
        <v>82</v>
      </c>
      <c r="F124" s="18"/>
      <c r="G124" s="19"/>
    </row>
    <row r="125" spans="1:7" ht="12.75">
      <c r="A125" s="11" t="s">
        <v>67</v>
      </c>
      <c r="B125" s="14">
        <v>1997</v>
      </c>
      <c r="C125" s="11" t="s">
        <v>77</v>
      </c>
      <c r="D125" s="16" t="s">
        <v>82</v>
      </c>
      <c r="F125" s="18"/>
      <c r="G125" s="19"/>
    </row>
    <row r="126" spans="1:7" ht="12.75">
      <c r="A126" s="11" t="s">
        <v>68</v>
      </c>
      <c r="B126" s="14">
        <v>1997</v>
      </c>
      <c r="C126" s="11" t="s">
        <v>77</v>
      </c>
      <c r="D126" s="16" t="s">
        <v>82</v>
      </c>
      <c r="F126" s="18"/>
      <c r="G126" s="19"/>
    </row>
    <row r="127" spans="1:7" ht="12.75">
      <c r="A127" s="11" t="s">
        <v>69</v>
      </c>
      <c r="B127" s="14">
        <v>1993</v>
      </c>
      <c r="C127" s="11" t="s">
        <v>83</v>
      </c>
      <c r="D127" s="16" t="s">
        <v>84</v>
      </c>
      <c r="F127" s="18"/>
      <c r="G127" s="19"/>
    </row>
    <row r="128" spans="1:7" ht="12.75">
      <c r="A128" s="11" t="s">
        <v>70</v>
      </c>
      <c r="B128" s="14">
        <v>1996</v>
      </c>
      <c r="C128" s="11" t="s">
        <v>83</v>
      </c>
      <c r="D128" s="16" t="s">
        <v>84</v>
      </c>
      <c r="F128" s="18"/>
      <c r="G128" s="19"/>
    </row>
    <row r="129" spans="1:7" ht="12.75">
      <c r="A129" s="11" t="s">
        <v>71</v>
      </c>
      <c r="B129" s="14">
        <v>1997</v>
      </c>
      <c r="C129" s="11" t="s">
        <v>79</v>
      </c>
      <c r="D129" s="16" t="s">
        <v>84</v>
      </c>
      <c r="F129" s="18"/>
      <c r="G129" s="19"/>
    </row>
    <row r="130" spans="1:7" ht="12.75">
      <c r="A130" s="11" t="s">
        <v>72</v>
      </c>
      <c r="B130" s="14">
        <v>1996</v>
      </c>
      <c r="C130" s="11" t="s">
        <v>80</v>
      </c>
      <c r="D130" s="16" t="s">
        <v>85</v>
      </c>
      <c r="F130" s="18"/>
      <c r="G130" s="19"/>
    </row>
    <row r="131" spans="1:7" ht="12.75">
      <c r="A131" s="11" t="s">
        <v>73</v>
      </c>
      <c r="B131" s="14">
        <v>1999</v>
      </c>
      <c r="C131" s="11" t="s">
        <v>81</v>
      </c>
      <c r="D131" s="16" t="s">
        <v>85</v>
      </c>
      <c r="F131" s="18"/>
      <c r="G131" s="19"/>
    </row>
    <row r="132" spans="1:7" ht="12.75">
      <c r="A132" s="11" t="s">
        <v>74</v>
      </c>
      <c r="B132" s="14">
        <v>1999</v>
      </c>
      <c r="C132" s="11" t="s">
        <v>81</v>
      </c>
      <c r="D132" s="16" t="s">
        <v>85</v>
      </c>
      <c r="F132" s="18"/>
      <c r="G132" s="19"/>
    </row>
    <row r="133" spans="1:7" ht="12.75">
      <c r="A133" s="11" t="s">
        <v>65</v>
      </c>
      <c r="B133" s="14">
        <v>1990</v>
      </c>
      <c r="C133" s="11" t="s">
        <v>78</v>
      </c>
      <c r="D133" s="16" t="s">
        <v>86</v>
      </c>
      <c r="F133" s="18"/>
      <c r="G133" s="19"/>
    </row>
    <row r="134" spans="1:7" ht="12.75">
      <c r="A134" s="11" t="s">
        <v>89</v>
      </c>
      <c r="B134" s="14">
        <v>2006</v>
      </c>
      <c r="C134" s="11" t="s">
        <v>93</v>
      </c>
      <c r="D134" s="16" t="s">
        <v>86</v>
      </c>
      <c r="F134" s="18">
        <v>156660000</v>
      </c>
      <c r="G134" s="19">
        <v>10403001</v>
      </c>
    </row>
    <row r="135" spans="1:7" ht="12.75">
      <c r="A135" s="11" t="s">
        <v>90</v>
      </c>
      <c r="B135" s="14">
        <v>2006</v>
      </c>
      <c r="C135" s="11" t="s">
        <v>93</v>
      </c>
      <c r="D135" s="16" t="s">
        <v>86</v>
      </c>
      <c r="F135" s="18">
        <v>156660000</v>
      </c>
      <c r="G135" s="19">
        <v>10403001</v>
      </c>
    </row>
    <row r="136" spans="1:7" ht="12.75">
      <c r="A136" s="11" t="s">
        <v>91</v>
      </c>
      <c r="B136" s="14">
        <v>2006</v>
      </c>
      <c r="C136" s="11" t="s">
        <v>92</v>
      </c>
      <c r="D136" s="16" t="s">
        <v>88</v>
      </c>
      <c r="F136" s="18">
        <v>82951680</v>
      </c>
      <c r="G136" s="19">
        <v>3004015</v>
      </c>
    </row>
    <row r="137" ht="12.75">
      <c r="D137" s="15"/>
    </row>
    <row r="138" spans="1:4" ht="12.75">
      <c r="A138" s="22" t="s">
        <v>50</v>
      </c>
      <c r="B138" s="22"/>
      <c r="C138" s="22"/>
      <c r="D138" s="2"/>
    </row>
    <row r="139" spans="2:4" ht="12.75">
      <c r="B139" t="s">
        <v>60</v>
      </c>
      <c r="D139" s="2"/>
    </row>
  </sheetData>
  <mergeCells count="13">
    <mergeCell ref="A138:C138"/>
    <mergeCell ref="A112:C112"/>
    <mergeCell ref="A117:C117"/>
    <mergeCell ref="A119:C119"/>
    <mergeCell ref="A121:D121"/>
    <mergeCell ref="A60:C60"/>
    <mergeCell ref="A96:C96"/>
    <mergeCell ref="A104:C104"/>
    <mergeCell ref="A108:C108"/>
    <mergeCell ref="A2:D2"/>
    <mergeCell ref="A4:C4"/>
    <mergeCell ref="A6:C6"/>
    <mergeCell ref="A32:C32"/>
  </mergeCells>
  <printOptions/>
  <pageMargins left="0.7874015748031497" right="0.7874015748031497" top="0.984251968503937" bottom="0.984251968503937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User</cp:lastModifiedBy>
  <cp:lastPrinted>2006-05-12T21:21:42Z</cp:lastPrinted>
  <dcterms:created xsi:type="dcterms:W3CDTF">2005-01-19T20:39:57Z</dcterms:created>
  <dcterms:modified xsi:type="dcterms:W3CDTF">2006-05-17T21:14:14Z</dcterms:modified>
  <cp:category/>
  <cp:version/>
  <cp:contentType/>
  <cp:contentStatus/>
</cp:coreProperties>
</file>